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6" windowHeight="11760" tabRatio="700"/>
  </bookViews>
  <sheets>
    <sheet name="POJEDINAČNA LISTA_seniori" sheetId="8" r:id="rId1"/>
    <sheet name="EKIPNO-SENIORI" sheetId="3" r:id="rId2"/>
    <sheet name="List1" sheetId="10" r:id="rId3"/>
  </sheets>
  <definedNames>
    <definedName name="_xlnm._FilterDatabase" localSheetId="0" hidden="1">'POJEDINAČNA LISTA_seniori'!$B$14:$L$21</definedName>
    <definedName name="_xlnm.Print_Area" localSheetId="1">'EKIPNO-SENIORI'!$A$1:$H$48</definedName>
  </definedNames>
  <calcPr calcId="145621"/>
</workbook>
</file>

<file path=xl/calcChain.xml><?xml version="1.0" encoding="utf-8"?>
<calcChain xmlns="http://schemas.openxmlformats.org/spreadsheetml/2006/main">
  <c r="F46" i="10" l="1"/>
  <c r="K29" i="10"/>
  <c r="K43" i="10"/>
  <c r="K21" i="10"/>
  <c r="K37" i="10"/>
  <c r="K33" i="10"/>
  <c r="K16" i="10"/>
  <c r="K24" i="10"/>
  <c r="K40" i="10"/>
  <c r="P37" i="10"/>
  <c r="K35" i="10"/>
  <c r="K27" i="10"/>
  <c r="P34" i="10"/>
  <c r="K20" i="10"/>
  <c r="K32" i="10"/>
  <c r="K44" i="10"/>
  <c r="K17" i="10"/>
  <c r="K25" i="10"/>
  <c r="K38" i="10"/>
  <c r="K22" i="10"/>
  <c r="K30" i="10"/>
  <c r="K14" i="10"/>
  <c r="K42" i="10"/>
  <c r="K26" i="10"/>
  <c r="K36" i="10"/>
  <c r="K18" i="10"/>
  <c r="K39" i="10"/>
  <c r="K15" i="10"/>
  <c r="K31" i="10"/>
  <c r="K23" i="10"/>
  <c r="K45" i="10"/>
  <c r="K34" i="10"/>
  <c r="K19" i="10"/>
  <c r="P34" i="8"/>
  <c r="P37" i="8"/>
  <c r="E45" i="3"/>
  <c r="K35" i="8"/>
  <c r="K14" i="8"/>
  <c r="E19" i="3"/>
  <c r="E21" i="3"/>
  <c r="E23" i="3"/>
  <c r="E25" i="3"/>
  <c r="E27" i="3"/>
  <c r="E29" i="3"/>
  <c r="E31" i="3"/>
  <c r="E33" i="3"/>
  <c r="E35" i="3"/>
  <c r="E37" i="3"/>
  <c r="E39" i="3"/>
  <c r="E41" i="3"/>
  <c r="E43" i="3"/>
  <c r="K29" i="8"/>
  <c r="K43" i="8"/>
  <c r="K37" i="8"/>
  <c r="K21" i="8"/>
  <c r="K40" i="8"/>
  <c r="K16" i="8"/>
  <c r="K24" i="8"/>
  <c r="K33" i="8"/>
  <c r="K27" i="8"/>
  <c r="K20" i="8"/>
  <c r="K44" i="8"/>
  <c r="K17" i="8"/>
  <c r="K32" i="8"/>
  <c r="K25" i="8"/>
  <c r="K22" i="8"/>
  <c r="K38" i="8"/>
  <c r="K30" i="8"/>
  <c r="K36" i="8"/>
  <c r="K26" i="8"/>
  <c r="K18" i="8"/>
  <c r="K42" i="8"/>
  <c r="K15" i="8"/>
  <c r="K39" i="8"/>
  <c r="K31" i="8"/>
  <c r="K23" i="8"/>
  <c r="K19" i="8"/>
  <c r="K45" i="8"/>
  <c r="K34" i="8"/>
  <c r="E13" i="3"/>
  <c r="E15" i="3"/>
  <c r="E17" i="3"/>
  <c r="F46" i="8"/>
  <c r="E11" i="3"/>
  <c r="E9" i="3"/>
  <c r="K46" i="10" l="1"/>
  <c r="K46" i="8"/>
</calcChain>
</file>

<file path=xl/sharedStrings.xml><?xml version="1.0" encoding="utf-8"?>
<sst xmlns="http://schemas.openxmlformats.org/spreadsheetml/2006/main" count="337" uniqueCount="114">
  <si>
    <t>Nat. Br.</t>
  </si>
  <si>
    <t>IME  I  PREZIME</t>
  </si>
  <si>
    <t>UDRUGA</t>
  </si>
  <si>
    <t>BUP</t>
  </si>
  <si>
    <t>NTP</t>
  </si>
  <si>
    <t>NEG. BOD.   BUP       TB</t>
  </si>
  <si>
    <t>TB</t>
  </si>
  <si>
    <t>PB</t>
  </si>
  <si>
    <t>PLAS.</t>
  </si>
  <si>
    <t>PRIMJEDBA</t>
  </si>
  <si>
    <t>SEKT BROD</t>
  </si>
  <si>
    <t>ORGANIZATOR :</t>
  </si>
  <si>
    <t>DOMAĆIN :</t>
  </si>
  <si>
    <t>KATEGORIJA :</t>
  </si>
  <si>
    <t>MJESTO I DATUM ODRŽAVANJA :</t>
  </si>
  <si>
    <t>NAZIV   NATJECANJA :</t>
  </si>
  <si>
    <t>Voditelj natjecanja :</t>
  </si>
  <si>
    <t xml:space="preserve">            Opunomoćenik SŠRMIŽ :</t>
  </si>
  <si>
    <t xml:space="preserve">     KATEGORIJA :</t>
  </si>
  <si>
    <t>R.Br.</t>
  </si>
  <si>
    <t>NATJECATELJI</t>
  </si>
  <si>
    <t>POJ. PL.</t>
  </si>
  <si>
    <t>PL. BOD.</t>
  </si>
  <si>
    <t xml:space="preserve">MJESTO I DATUM ODRŽAVANAJA :  </t>
  </si>
  <si>
    <t>SSRMIZ</t>
  </si>
  <si>
    <t>PLASMAN U SEKTORU</t>
  </si>
  <si>
    <t>UKUPNI PLASMAN</t>
  </si>
  <si>
    <t xml:space="preserve">           PLASMANSKA  LISTA  -  EKIPNO       </t>
  </si>
  <si>
    <t>KOM</t>
  </si>
  <si>
    <t>grama</t>
  </si>
  <si>
    <t>PRVENSTVO ISTARSKE ŽUPANIJE</t>
  </si>
  <si>
    <t>ALEN BILIĆ</t>
  </si>
  <si>
    <t>DAVID PINEZIĆ</t>
  </si>
  <si>
    <t>ILE KARANFILOV</t>
  </si>
  <si>
    <t>SAŠA MILETIĆ</t>
  </si>
  <si>
    <t>VALDIS CUKON</t>
  </si>
  <si>
    <t>VJEKOSLAV JOZANOVIĆ</t>
  </si>
  <si>
    <t>ULJANIK 2</t>
  </si>
  <si>
    <t>A</t>
  </si>
  <si>
    <t>ULJANIK 1</t>
  </si>
  <si>
    <t>B</t>
  </si>
  <si>
    <t>C</t>
  </si>
  <si>
    <t>D</t>
  </si>
  <si>
    <t>E</t>
  </si>
  <si>
    <t xml:space="preserve">           PLASMANSKA  LISTA  - pojedinačno</t>
  </si>
  <si>
    <t>Seniori štap BRODICA</t>
  </si>
  <si>
    <t>SRK Meduza  Rovinj</t>
  </si>
  <si>
    <t>broj riba</t>
  </si>
  <si>
    <t xml:space="preserve">najteži </t>
  </si>
  <si>
    <t xml:space="preserve">total </t>
  </si>
  <si>
    <t>F</t>
  </si>
  <si>
    <t>G</t>
  </si>
  <si>
    <t>H</t>
  </si>
  <si>
    <t>DUŠAN SANKOVIĆ</t>
  </si>
  <si>
    <t>BISERKO TODOROVIĆ</t>
  </si>
  <si>
    <t>EMANUEL DIVŠIĆ</t>
  </si>
  <si>
    <t>TOMO STROSSMAYER</t>
  </si>
  <si>
    <t>ELVIS BAŽON</t>
  </si>
  <si>
    <t>ELVIS BARAK</t>
  </si>
  <si>
    <t>SAŠO RAŠOVIĆ</t>
  </si>
  <si>
    <t>IVICA KEŽMAN</t>
  </si>
  <si>
    <t>GALIANO VIDMAR</t>
  </si>
  <si>
    <t>Vladimir Posavčević</t>
  </si>
  <si>
    <t>Vlado Čalić</t>
  </si>
  <si>
    <t>SENIORI ŠTAP BRODICA</t>
  </si>
  <si>
    <t>PLOMIN 1</t>
  </si>
  <si>
    <t>PLOMIN 2</t>
  </si>
  <si>
    <t>KOROMAČNO 1</t>
  </si>
  <si>
    <t>KOROMAČNO 2</t>
  </si>
  <si>
    <t>NEBOJŠA DOMAZET</t>
  </si>
  <si>
    <t>Rovinj, 16.04.2023.</t>
  </si>
  <si>
    <t>Lidija Strossmayer</t>
  </si>
  <si>
    <t>Rovinj,16.04.2023</t>
  </si>
  <si>
    <t>Glavni sudac :</t>
  </si>
  <si>
    <t>GALEB  1</t>
  </si>
  <si>
    <t>GALEB  2</t>
  </si>
  <si>
    <t>RIBON  1</t>
  </si>
  <si>
    <t>RIBON  2</t>
  </si>
  <si>
    <t>BARAJ  1</t>
  </si>
  <si>
    <t>BARAJ  2</t>
  </si>
  <si>
    <t>BARAJ  3</t>
  </si>
  <si>
    <t>MEDUZA  1</t>
  </si>
  <si>
    <t>MEDUZA  2</t>
  </si>
  <si>
    <t>ULJANIK 3</t>
  </si>
  <si>
    <t xml:space="preserve">ZUBATAC </t>
  </si>
  <si>
    <t>UMAG</t>
  </si>
  <si>
    <t>IVAN DRAGOJEVIĆ</t>
  </si>
  <si>
    <t>SERĐO RUŽIĆ</t>
  </si>
  <si>
    <t>DILAN MILETA</t>
  </si>
  <si>
    <t>ANTONIO SMOKOVIĆ</t>
  </si>
  <si>
    <t>FABRICIO SMOKOVIĆ</t>
  </si>
  <si>
    <t xml:space="preserve">STEFANO ERMAN </t>
  </si>
  <si>
    <t>VALTER ERMAN</t>
  </si>
  <si>
    <t>ROBERTO VEGGIAN</t>
  </si>
  <si>
    <t>STOJAN MALIĆ</t>
  </si>
  <si>
    <t>VEDRAN HRELJA</t>
  </si>
  <si>
    <t>SANJA MATOŠEVIĆ</t>
  </si>
  <si>
    <t>RADOMIR OREŠČANIN</t>
  </si>
  <si>
    <t>IVICA RIJAVEC</t>
  </si>
  <si>
    <t>OSMAN TABAKOVIĆ</t>
  </si>
  <si>
    <t>ŽELJKO ŠNUR</t>
  </si>
  <si>
    <t>BRUNO MILOKANOVIĆ</t>
  </si>
  <si>
    <t>MEDUZA</t>
  </si>
  <si>
    <t>ULJANIK</t>
  </si>
  <si>
    <t>GALEB</t>
  </si>
  <si>
    <t>ZUBATAC</t>
  </si>
  <si>
    <t>PLOMIN</t>
  </si>
  <si>
    <t>BARAJ</t>
  </si>
  <si>
    <t>RIBON</t>
  </si>
  <si>
    <t>EMANUEL DIVIŠIĆ</t>
  </si>
  <si>
    <t>KOROMAČNO</t>
  </si>
  <si>
    <t>DELFIN</t>
  </si>
  <si>
    <t>STEFANO ERMAN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</si>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</sst>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23" xfId="0" applyFont="1" applyBorder="1"/>
    <xf numFmtId="0" fontId="10" fillId="0" borderId="21" xfId="0" applyFont="1" applyBorder="1"/>
    <xf numFmtId="0" fontId="10" fillId="0" borderId="22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Normalno" xfId="0" builtinId="0"/>
  </cellStyles>
  <dxfs count="2"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59"/>
  <sheetViews>
    <sheetView tabSelected="1" zoomScale="85" zoomScaleNormal="85" workbookViewId="0">
      <pane ySplit="13" topLeftCell="A14" activePane="bottomLeft" state="frozen"/>
      <selection pane="bottomLeft" activeCell="P8" sqref="P8"/>
    </sheetView>
  </sheetViews>
  <sheetFormatPr defaultColWidth="21" defaultRowHeight="13.2" x14ac:dyDescent="0.25"/>
  <cols>
    <col min="1" max="1" width="2.88671875" style="1" customWidth="1"/>
    <col min="2" max="2" width="4.6640625" style="3" customWidth="1"/>
    <col min="3" max="3" width="31.88671875" style="1" customWidth="1"/>
    <col min="4" max="4" width="14" style="1" customWidth="1"/>
    <col min="5" max="5" width="6.33203125" style="8" customWidth="1"/>
    <col min="6" max="6" width="7.6640625" style="3" bestFit="1" customWidth="1"/>
    <col min="7" max="8" width="6.6640625" style="3" customWidth="1"/>
    <col min="9" max="9" width="6.44140625" style="3" customWidth="1"/>
    <col min="10" max="10" width="9" style="3" customWidth="1"/>
    <col min="11" max="11" width="8.44140625" style="3" customWidth="1"/>
    <col min="12" max="12" width="9.88671875" style="3" customWidth="1"/>
    <col min="13" max="13" width="10.109375" style="3" customWidth="1"/>
    <col min="14" max="14" width="12.88671875" style="3" customWidth="1"/>
    <col min="15" max="16384" width="21" style="1"/>
  </cols>
  <sheetData>
    <row r="3" spans="2:15" ht="15.6" x14ac:dyDescent="0.25">
      <c r="B3" s="73" t="s">
        <v>44</v>
      </c>
      <c r="C3" s="73"/>
      <c r="D3" s="73"/>
      <c r="E3" s="73"/>
      <c r="F3" s="73"/>
      <c r="G3" s="73"/>
      <c r="H3" s="73"/>
      <c r="I3" s="74" t="s">
        <v>13</v>
      </c>
      <c r="J3" s="74"/>
      <c r="K3" s="16" t="s">
        <v>45</v>
      </c>
      <c r="L3" s="12"/>
      <c r="M3" s="12"/>
      <c r="N3" s="12"/>
    </row>
    <row r="5" spans="2:15" ht="15" customHeight="1" x14ac:dyDescent="0.25">
      <c r="B5" s="75" t="s">
        <v>11</v>
      </c>
      <c r="C5" s="75"/>
      <c r="D5" s="11" t="s">
        <v>24</v>
      </c>
      <c r="E5" s="13"/>
      <c r="F5" s="11"/>
      <c r="G5" s="5"/>
      <c r="H5" s="5"/>
      <c r="I5" s="5"/>
      <c r="J5" s="5"/>
      <c r="K5" s="5"/>
      <c r="L5" s="5"/>
      <c r="M5" s="5"/>
      <c r="N5" s="5"/>
      <c r="O5" s="4"/>
    </row>
    <row r="6" spans="2:15" ht="15" customHeight="1" x14ac:dyDescent="0.25">
      <c r="B6" s="75" t="s">
        <v>12</v>
      </c>
      <c r="C6" s="75"/>
      <c r="D6" s="11" t="s">
        <v>46</v>
      </c>
      <c r="E6" s="13"/>
      <c r="F6" s="11"/>
      <c r="G6" s="5"/>
      <c r="H6" s="5"/>
      <c r="I6" s="5"/>
      <c r="J6" s="5"/>
      <c r="K6" s="5"/>
      <c r="L6" s="5"/>
      <c r="M6" s="5"/>
      <c r="N6" s="5"/>
      <c r="O6" s="4"/>
    </row>
    <row r="7" spans="2:15" ht="15" customHeight="1" x14ac:dyDescent="0.25">
      <c r="B7" s="75" t="s">
        <v>15</v>
      </c>
      <c r="C7" s="75"/>
      <c r="D7" s="11" t="s">
        <v>30</v>
      </c>
      <c r="E7" s="13"/>
      <c r="F7" s="11"/>
      <c r="G7" s="5"/>
      <c r="H7" s="5"/>
      <c r="I7" s="5"/>
      <c r="J7" s="5"/>
      <c r="K7" s="5"/>
      <c r="L7" s="5"/>
      <c r="M7" s="5"/>
      <c r="N7" s="5"/>
    </row>
    <row r="8" spans="2:15" ht="15" customHeight="1" x14ac:dyDescent="0.25">
      <c r="B8" s="75" t="s">
        <v>14</v>
      </c>
      <c r="C8" s="75"/>
      <c r="D8" s="11" t="s">
        <v>70</v>
      </c>
      <c r="E8" s="13"/>
      <c r="F8" s="11"/>
      <c r="G8" s="5"/>
      <c r="H8" s="5"/>
      <c r="I8" s="5"/>
      <c r="J8" s="5"/>
      <c r="K8" s="5"/>
      <c r="L8" s="5"/>
      <c r="M8" s="5"/>
      <c r="N8" s="5"/>
    </row>
    <row r="9" spans="2:15" ht="15" customHeight="1" x14ac:dyDescent="0.25">
      <c r="B9" s="15"/>
      <c r="C9" s="15"/>
      <c r="D9" s="11"/>
      <c r="E9" s="14"/>
      <c r="F9" s="11"/>
      <c r="G9" s="5"/>
      <c r="H9" s="5"/>
      <c r="I9" s="5"/>
      <c r="J9" s="5"/>
      <c r="K9" s="5"/>
      <c r="L9" s="5"/>
      <c r="M9" s="5"/>
      <c r="N9" s="5"/>
    </row>
    <row r="10" spans="2:15" ht="15" customHeight="1" x14ac:dyDescent="0.25">
      <c r="B10" s="15"/>
      <c r="C10" s="15"/>
      <c r="D10" s="11"/>
      <c r="E10" s="14"/>
      <c r="F10" s="11"/>
      <c r="G10" s="5"/>
      <c r="H10" s="5"/>
      <c r="I10" s="5"/>
      <c r="J10" s="5"/>
      <c r="K10" s="5"/>
      <c r="L10" s="5"/>
      <c r="M10" s="5"/>
      <c r="N10" s="5"/>
    </row>
    <row r="11" spans="2:15" ht="15" customHeight="1" x14ac:dyDescent="0.25">
      <c r="B11" s="15"/>
      <c r="C11" s="15"/>
      <c r="D11" s="11"/>
      <c r="E11" s="14"/>
      <c r="F11" s="11"/>
      <c r="G11" s="5"/>
      <c r="H11" s="5"/>
      <c r="I11" s="5"/>
      <c r="J11" s="5"/>
      <c r="K11" s="5"/>
      <c r="L11" s="5"/>
      <c r="M11" s="5"/>
      <c r="N11" s="5"/>
    </row>
    <row r="12" spans="2:15" ht="13.8" thickBot="1" x14ac:dyDescent="0.3">
      <c r="F12" s="3" t="s">
        <v>47</v>
      </c>
      <c r="G12" s="3" t="s">
        <v>48</v>
      </c>
      <c r="J12" s="3" t="s">
        <v>49</v>
      </c>
    </row>
    <row r="13" spans="2:15" s="2" customFormat="1" ht="38.25" customHeight="1" thickBot="1" x14ac:dyDescent="0.3">
      <c r="B13" s="17" t="s">
        <v>0</v>
      </c>
      <c r="C13" s="18" t="s">
        <v>1</v>
      </c>
      <c r="D13" s="18" t="s">
        <v>2</v>
      </c>
      <c r="E13" s="19" t="s">
        <v>10</v>
      </c>
      <c r="F13" s="18" t="s">
        <v>3</v>
      </c>
      <c r="G13" s="18" t="s">
        <v>4</v>
      </c>
      <c r="H13" s="72" t="s">
        <v>5</v>
      </c>
      <c r="I13" s="72"/>
      <c r="J13" s="18" t="s">
        <v>6</v>
      </c>
      <c r="K13" s="18" t="s">
        <v>7</v>
      </c>
      <c r="L13" s="19" t="s">
        <v>25</v>
      </c>
      <c r="M13" s="19" t="s">
        <v>26</v>
      </c>
      <c r="N13" s="20" t="s">
        <v>9</v>
      </c>
    </row>
    <row r="14" spans="2:15" ht="24.75" customHeight="1" x14ac:dyDescent="0.25">
      <c r="B14" s="48">
        <v>5</v>
      </c>
      <c r="C14" s="22" t="s">
        <v>56</v>
      </c>
      <c r="D14" s="22" t="s">
        <v>102</v>
      </c>
      <c r="E14" s="49" t="s">
        <v>42</v>
      </c>
      <c r="F14" s="24">
        <v>103</v>
      </c>
      <c r="G14" s="25">
        <v>124</v>
      </c>
      <c r="H14" s="25"/>
      <c r="I14" s="25"/>
      <c r="J14" s="26">
        <v>4634</v>
      </c>
      <c r="K14" s="26">
        <f t="shared" ref="K14:K27" si="0">J14-I14</f>
        <v>4634</v>
      </c>
      <c r="L14" s="25">
        <v>1</v>
      </c>
      <c r="M14" s="23">
        <v>1</v>
      </c>
      <c r="N14" s="27"/>
      <c r="O14" s="1" t="s">
        <v>113</v>
      </c>
    </row>
    <row r="15" spans="2:15" ht="24.75" customHeight="1" x14ac:dyDescent="0.25">
      <c r="B15" s="28">
        <v>18</v>
      </c>
      <c r="C15" s="35" t="s">
        <v>88</v>
      </c>
      <c r="D15" s="35" t="s">
        <v>104</v>
      </c>
      <c r="E15" s="30" t="s">
        <v>40</v>
      </c>
      <c r="F15" s="31">
        <v>51</v>
      </c>
      <c r="G15" s="32">
        <v>224</v>
      </c>
      <c r="H15" s="32"/>
      <c r="I15" s="32"/>
      <c r="J15" s="33">
        <v>3380</v>
      </c>
      <c r="K15" s="33">
        <f t="shared" si="0"/>
        <v>3380</v>
      </c>
      <c r="L15" s="32">
        <v>1</v>
      </c>
      <c r="M15" s="30">
        <v>2</v>
      </c>
      <c r="N15" s="34"/>
    </row>
    <row r="16" spans="2:15" ht="24.75" customHeight="1" x14ac:dyDescent="0.25">
      <c r="B16" s="28">
        <v>22</v>
      </c>
      <c r="C16" s="35" t="s">
        <v>112</v>
      </c>
      <c r="D16" s="35" t="s">
        <v>108</v>
      </c>
      <c r="E16" s="30" t="s">
        <v>51</v>
      </c>
      <c r="F16" s="32">
        <v>46</v>
      </c>
      <c r="G16" s="32">
        <v>266</v>
      </c>
      <c r="H16" s="32"/>
      <c r="I16" s="32"/>
      <c r="J16" s="33">
        <v>3374</v>
      </c>
      <c r="K16" s="33">
        <f t="shared" si="0"/>
        <v>3374</v>
      </c>
      <c r="L16" s="32">
        <v>1</v>
      </c>
      <c r="M16" s="30">
        <v>3</v>
      </c>
      <c r="N16" s="34"/>
    </row>
    <row r="17" spans="2:14" ht="24.75" customHeight="1" thickBot="1" x14ac:dyDescent="0.3">
      <c r="B17" s="36">
        <v>13</v>
      </c>
      <c r="C17" s="47" t="s">
        <v>93</v>
      </c>
      <c r="D17" s="47" t="s">
        <v>107</v>
      </c>
      <c r="E17" s="38" t="s">
        <v>43</v>
      </c>
      <c r="F17" s="40">
        <v>39</v>
      </c>
      <c r="G17" s="40">
        <v>162</v>
      </c>
      <c r="H17" s="40"/>
      <c r="I17" s="40"/>
      <c r="J17" s="41">
        <v>2824</v>
      </c>
      <c r="K17" s="41">
        <f t="shared" si="0"/>
        <v>2824</v>
      </c>
      <c r="L17" s="40">
        <v>1</v>
      </c>
      <c r="M17" s="38">
        <v>4</v>
      </c>
      <c r="N17" s="42"/>
    </row>
    <row r="18" spans="2:14" ht="24.75" customHeight="1" x14ac:dyDescent="0.25">
      <c r="B18" s="48">
        <v>4</v>
      </c>
      <c r="C18" s="22" t="s">
        <v>31</v>
      </c>
      <c r="D18" s="22" t="s">
        <v>102</v>
      </c>
      <c r="E18" s="49" t="s">
        <v>41</v>
      </c>
      <c r="F18" s="24">
        <v>33</v>
      </c>
      <c r="G18" s="25">
        <v>180</v>
      </c>
      <c r="H18" s="25"/>
      <c r="I18" s="25"/>
      <c r="J18" s="26">
        <v>2346</v>
      </c>
      <c r="K18" s="26">
        <f t="shared" si="0"/>
        <v>2346</v>
      </c>
      <c r="L18" s="25">
        <v>1</v>
      </c>
      <c r="M18" s="23">
        <v>5</v>
      </c>
      <c r="N18" s="27"/>
    </row>
    <row r="19" spans="2:14" ht="24.75" customHeight="1" x14ac:dyDescent="0.25">
      <c r="B19" s="53">
        <v>2</v>
      </c>
      <c r="C19" s="69" t="s">
        <v>32</v>
      </c>
      <c r="D19" s="69" t="s">
        <v>102</v>
      </c>
      <c r="E19" s="45" t="s">
        <v>38</v>
      </c>
      <c r="F19" s="31">
        <v>35</v>
      </c>
      <c r="G19" s="32">
        <v>128</v>
      </c>
      <c r="H19" s="32"/>
      <c r="I19" s="32"/>
      <c r="J19" s="33">
        <v>2034</v>
      </c>
      <c r="K19" s="33">
        <f t="shared" si="0"/>
        <v>2034</v>
      </c>
      <c r="L19" s="46">
        <v>1</v>
      </c>
      <c r="M19" s="30">
        <v>6</v>
      </c>
      <c r="N19" s="34"/>
    </row>
    <row r="20" spans="2:14" ht="24.75" customHeight="1" x14ac:dyDescent="0.25">
      <c r="B20" s="53">
        <v>7</v>
      </c>
      <c r="C20" s="29" t="s">
        <v>87</v>
      </c>
      <c r="D20" s="29" t="s">
        <v>104</v>
      </c>
      <c r="E20" s="54" t="s">
        <v>50</v>
      </c>
      <c r="F20" s="31">
        <v>21</v>
      </c>
      <c r="G20" s="32">
        <v>414</v>
      </c>
      <c r="H20" s="32"/>
      <c r="I20" s="32"/>
      <c r="J20" s="33">
        <v>1840</v>
      </c>
      <c r="K20" s="33">
        <f t="shared" si="0"/>
        <v>1840</v>
      </c>
      <c r="L20" s="32">
        <v>1</v>
      </c>
      <c r="M20" s="30">
        <v>7</v>
      </c>
      <c r="N20" s="34"/>
    </row>
    <row r="21" spans="2:14" ht="24.75" customHeight="1" thickBot="1" x14ac:dyDescent="0.3">
      <c r="B21" s="51">
        <v>14</v>
      </c>
      <c r="C21" s="37" t="s">
        <v>53</v>
      </c>
      <c r="D21" s="37" t="s">
        <v>107</v>
      </c>
      <c r="E21" s="52" t="s">
        <v>52</v>
      </c>
      <c r="F21" s="39">
        <v>22</v>
      </c>
      <c r="G21" s="40">
        <v>194</v>
      </c>
      <c r="H21" s="40"/>
      <c r="I21" s="40"/>
      <c r="J21" s="41">
        <v>1448</v>
      </c>
      <c r="K21" s="41">
        <f t="shared" si="0"/>
        <v>1448</v>
      </c>
      <c r="L21" s="40">
        <v>1</v>
      </c>
      <c r="M21" s="38">
        <v>8</v>
      </c>
      <c r="N21" s="42"/>
    </row>
    <row r="22" spans="2:14" ht="24.75" customHeight="1" x14ac:dyDescent="0.25">
      <c r="B22" s="48">
        <v>21</v>
      </c>
      <c r="C22" s="43" t="s">
        <v>57</v>
      </c>
      <c r="D22" s="43" t="s">
        <v>106</v>
      </c>
      <c r="E22" s="23" t="s">
        <v>42</v>
      </c>
      <c r="F22" s="25">
        <v>73</v>
      </c>
      <c r="G22" s="25">
        <v>142</v>
      </c>
      <c r="H22" s="25"/>
      <c r="I22" s="25"/>
      <c r="J22" s="26">
        <v>3310</v>
      </c>
      <c r="K22" s="26">
        <f t="shared" si="0"/>
        <v>3310</v>
      </c>
      <c r="L22" s="25">
        <v>2</v>
      </c>
      <c r="M22" s="30">
        <v>9</v>
      </c>
      <c r="N22" s="27"/>
    </row>
    <row r="23" spans="2:14" ht="24.75" customHeight="1" x14ac:dyDescent="0.25">
      <c r="B23" s="53">
        <v>3</v>
      </c>
      <c r="C23" s="35" t="s">
        <v>58</v>
      </c>
      <c r="D23" s="35" t="s">
        <v>106</v>
      </c>
      <c r="E23" s="30" t="s">
        <v>40</v>
      </c>
      <c r="F23" s="32">
        <v>50</v>
      </c>
      <c r="G23" s="32">
        <v>202</v>
      </c>
      <c r="H23" s="32"/>
      <c r="I23" s="32"/>
      <c r="J23" s="33">
        <v>3156</v>
      </c>
      <c r="K23" s="33">
        <f t="shared" si="0"/>
        <v>3156</v>
      </c>
      <c r="L23" s="32">
        <v>2</v>
      </c>
      <c r="M23" s="30">
        <v>10</v>
      </c>
      <c r="N23" s="34"/>
    </row>
    <row r="24" spans="2:14" ht="24.75" customHeight="1" x14ac:dyDescent="0.25">
      <c r="B24" s="28">
        <v>12</v>
      </c>
      <c r="C24" s="69" t="s">
        <v>100</v>
      </c>
      <c r="D24" s="69" t="s">
        <v>103</v>
      </c>
      <c r="E24" s="70" t="s">
        <v>51</v>
      </c>
      <c r="F24" s="71">
        <v>35</v>
      </c>
      <c r="G24" s="46">
        <v>332</v>
      </c>
      <c r="H24" s="46"/>
      <c r="I24" s="46"/>
      <c r="J24" s="50">
        <v>2666</v>
      </c>
      <c r="K24" s="33">
        <f t="shared" si="0"/>
        <v>2666</v>
      </c>
      <c r="L24" s="32">
        <v>2</v>
      </c>
      <c r="M24" s="30">
        <v>11</v>
      </c>
      <c r="N24" s="34"/>
    </row>
    <row r="25" spans="2:14" ht="24.75" customHeight="1" thickBot="1" x14ac:dyDescent="0.3">
      <c r="B25" s="51">
        <v>6</v>
      </c>
      <c r="C25" s="37" t="s">
        <v>69</v>
      </c>
      <c r="D25" s="37" t="s">
        <v>111</v>
      </c>
      <c r="E25" s="52" t="s">
        <v>43</v>
      </c>
      <c r="F25" s="39">
        <v>32</v>
      </c>
      <c r="G25" s="40">
        <v>228</v>
      </c>
      <c r="H25" s="40"/>
      <c r="I25" s="40"/>
      <c r="J25" s="41">
        <v>2518</v>
      </c>
      <c r="K25" s="41">
        <f t="shared" si="0"/>
        <v>2518</v>
      </c>
      <c r="L25" s="40">
        <v>2</v>
      </c>
      <c r="M25" s="38">
        <v>12</v>
      </c>
      <c r="N25" s="42"/>
    </row>
    <row r="26" spans="2:14" ht="24.75" customHeight="1" x14ac:dyDescent="0.25">
      <c r="B26" s="48">
        <v>24</v>
      </c>
      <c r="C26" s="43" t="s">
        <v>109</v>
      </c>
      <c r="D26" s="43" t="s">
        <v>108</v>
      </c>
      <c r="E26" s="23" t="s">
        <v>41</v>
      </c>
      <c r="F26" s="25">
        <v>39</v>
      </c>
      <c r="G26" s="25">
        <v>148</v>
      </c>
      <c r="H26" s="25"/>
      <c r="I26" s="25"/>
      <c r="J26" s="26">
        <v>1880</v>
      </c>
      <c r="K26" s="26">
        <f t="shared" si="0"/>
        <v>1880</v>
      </c>
      <c r="L26" s="25">
        <v>2</v>
      </c>
      <c r="M26" s="30">
        <v>13</v>
      </c>
      <c r="N26" s="27"/>
    </row>
    <row r="27" spans="2:14" ht="24.75" customHeight="1" x14ac:dyDescent="0.25">
      <c r="B27" s="28">
        <v>1</v>
      </c>
      <c r="C27" s="29" t="s">
        <v>99</v>
      </c>
      <c r="D27" s="29" t="s">
        <v>103</v>
      </c>
      <c r="E27" s="54" t="s">
        <v>50</v>
      </c>
      <c r="F27" s="31">
        <v>21</v>
      </c>
      <c r="G27" s="32">
        <v>324</v>
      </c>
      <c r="H27" s="32"/>
      <c r="I27" s="32"/>
      <c r="J27" s="33">
        <v>1812</v>
      </c>
      <c r="K27" s="33">
        <f t="shared" si="0"/>
        <v>1812</v>
      </c>
      <c r="L27" s="32">
        <v>2</v>
      </c>
      <c r="M27" s="30">
        <v>14</v>
      </c>
      <c r="N27" s="34"/>
    </row>
    <row r="28" spans="2:14" ht="24.75" customHeight="1" x14ac:dyDescent="0.25">
      <c r="B28" s="28">
        <v>11</v>
      </c>
      <c r="C28" s="29" t="s">
        <v>36</v>
      </c>
      <c r="D28" s="29" t="s">
        <v>103</v>
      </c>
      <c r="E28" s="30" t="s">
        <v>38</v>
      </c>
      <c r="F28" s="31">
        <v>30</v>
      </c>
      <c r="G28" s="32">
        <v>230</v>
      </c>
      <c r="H28" s="32"/>
      <c r="I28" s="32">
        <v>48</v>
      </c>
      <c r="J28" s="33">
        <v>1794</v>
      </c>
      <c r="K28" s="33">
        <v>1794</v>
      </c>
      <c r="L28" s="32">
        <v>2</v>
      </c>
      <c r="M28" s="30">
        <v>15</v>
      </c>
      <c r="N28" s="34"/>
    </row>
    <row r="29" spans="2:14" ht="24.75" customHeight="1" thickBot="1" x14ac:dyDescent="0.3">
      <c r="B29" s="36">
        <v>19</v>
      </c>
      <c r="C29" s="37" t="s">
        <v>89</v>
      </c>
      <c r="D29" s="37" t="s">
        <v>104</v>
      </c>
      <c r="E29" s="52" t="s">
        <v>52</v>
      </c>
      <c r="F29" s="39">
        <v>22</v>
      </c>
      <c r="G29" s="40">
        <v>134</v>
      </c>
      <c r="H29" s="40"/>
      <c r="I29" s="40"/>
      <c r="J29" s="41">
        <v>1344</v>
      </c>
      <c r="K29" s="41">
        <f t="shared" ref="K29:K40" si="1">J29-I29</f>
        <v>1344</v>
      </c>
      <c r="L29" s="40">
        <v>2</v>
      </c>
      <c r="M29" s="38">
        <v>16</v>
      </c>
      <c r="N29" s="42"/>
    </row>
    <row r="30" spans="2:14" ht="24.75" customHeight="1" x14ac:dyDescent="0.25">
      <c r="B30" s="21">
        <v>15</v>
      </c>
      <c r="C30" s="22" t="s">
        <v>94</v>
      </c>
      <c r="D30" s="22" t="s">
        <v>107</v>
      </c>
      <c r="E30" s="49" t="s">
        <v>42</v>
      </c>
      <c r="F30" s="24">
        <v>62</v>
      </c>
      <c r="G30" s="25">
        <v>116</v>
      </c>
      <c r="H30" s="25"/>
      <c r="I30" s="25"/>
      <c r="J30" s="26">
        <v>2670</v>
      </c>
      <c r="K30" s="26">
        <f t="shared" si="1"/>
        <v>2670</v>
      </c>
      <c r="L30" s="25">
        <v>3</v>
      </c>
      <c r="M30" s="30">
        <v>17</v>
      </c>
      <c r="N30" s="27"/>
    </row>
    <row r="31" spans="2:14" ht="24.75" customHeight="1" x14ac:dyDescent="0.25">
      <c r="B31" s="28">
        <v>16</v>
      </c>
      <c r="C31" s="44" t="s">
        <v>95</v>
      </c>
      <c r="D31" s="44" t="s">
        <v>107</v>
      </c>
      <c r="E31" s="45" t="s">
        <v>40</v>
      </c>
      <c r="F31" s="71">
        <v>38</v>
      </c>
      <c r="G31" s="46">
        <v>122</v>
      </c>
      <c r="H31" s="46"/>
      <c r="I31" s="46"/>
      <c r="J31" s="50">
        <v>2404</v>
      </c>
      <c r="K31" s="33">
        <f t="shared" si="1"/>
        <v>2404</v>
      </c>
      <c r="L31" s="32">
        <v>3</v>
      </c>
      <c r="M31" s="30">
        <v>18</v>
      </c>
      <c r="N31" s="34"/>
    </row>
    <row r="32" spans="2:14" ht="24.75" customHeight="1" x14ac:dyDescent="0.25">
      <c r="B32" s="28">
        <v>32</v>
      </c>
      <c r="C32" s="35" t="s">
        <v>59</v>
      </c>
      <c r="D32" s="35" t="s">
        <v>85</v>
      </c>
      <c r="E32" s="30" t="s">
        <v>43</v>
      </c>
      <c r="F32" s="32">
        <v>31</v>
      </c>
      <c r="G32" s="32">
        <v>142</v>
      </c>
      <c r="H32" s="32"/>
      <c r="I32" s="32"/>
      <c r="J32" s="33">
        <v>1986</v>
      </c>
      <c r="K32" s="33">
        <f t="shared" si="1"/>
        <v>1986</v>
      </c>
      <c r="L32" s="32">
        <v>3</v>
      </c>
      <c r="M32" s="30">
        <v>19</v>
      </c>
      <c r="N32" s="34"/>
    </row>
    <row r="33" spans="2:17" ht="24.75" customHeight="1" thickBot="1" x14ac:dyDescent="0.3">
      <c r="B33" s="51">
        <v>26</v>
      </c>
      <c r="C33" s="37" t="s">
        <v>101</v>
      </c>
      <c r="D33" s="37" t="s">
        <v>105</v>
      </c>
      <c r="E33" s="52" t="s">
        <v>51</v>
      </c>
      <c r="F33" s="39">
        <v>24</v>
      </c>
      <c r="G33" s="40">
        <v>252</v>
      </c>
      <c r="H33" s="40"/>
      <c r="I33" s="40"/>
      <c r="J33" s="41">
        <v>1822</v>
      </c>
      <c r="K33" s="41">
        <f t="shared" si="1"/>
        <v>1822</v>
      </c>
      <c r="L33" s="40">
        <v>3</v>
      </c>
      <c r="M33" s="38">
        <v>20</v>
      </c>
      <c r="N33" s="42"/>
    </row>
    <row r="34" spans="2:17" ht="24.75" customHeight="1" x14ac:dyDescent="0.25">
      <c r="B34" s="48">
        <v>20</v>
      </c>
      <c r="C34" s="43" t="s">
        <v>90</v>
      </c>
      <c r="D34" s="43" t="s">
        <v>104</v>
      </c>
      <c r="E34" s="23" t="s">
        <v>38</v>
      </c>
      <c r="F34" s="25">
        <v>24</v>
      </c>
      <c r="G34" s="25">
        <v>152</v>
      </c>
      <c r="H34" s="25"/>
      <c r="I34" s="25"/>
      <c r="J34" s="26">
        <v>1642</v>
      </c>
      <c r="K34" s="26">
        <f t="shared" si="1"/>
        <v>1642</v>
      </c>
      <c r="L34" s="25">
        <v>3</v>
      </c>
      <c r="M34" s="30">
        <v>21</v>
      </c>
      <c r="N34" s="27"/>
      <c r="P34" s="1">
        <f>1122-86</f>
        <v>1036</v>
      </c>
    </row>
    <row r="35" spans="2:17" ht="24.75" customHeight="1" x14ac:dyDescent="0.25">
      <c r="B35" s="28">
        <v>27</v>
      </c>
      <c r="C35" s="35" t="s">
        <v>61</v>
      </c>
      <c r="D35" s="35" t="s">
        <v>110</v>
      </c>
      <c r="E35" s="30" t="s">
        <v>50</v>
      </c>
      <c r="F35" s="32">
        <v>16</v>
      </c>
      <c r="G35" s="32">
        <v>284</v>
      </c>
      <c r="H35" s="32"/>
      <c r="I35" s="32"/>
      <c r="J35" s="33">
        <v>1474</v>
      </c>
      <c r="K35" s="33">
        <f t="shared" si="1"/>
        <v>1474</v>
      </c>
      <c r="L35" s="32">
        <v>3</v>
      </c>
      <c r="M35" s="30">
        <v>22</v>
      </c>
      <c r="N35" s="34"/>
    </row>
    <row r="36" spans="2:17" ht="24.75" customHeight="1" x14ac:dyDescent="0.25">
      <c r="B36" s="28">
        <v>10</v>
      </c>
      <c r="C36" s="35" t="s">
        <v>33</v>
      </c>
      <c r="D36" s="35" t="s">
        <v>103</v>
      </c>
      <c r="E36" s="30" t="s">
        <v>41</v>
      </c>
      <c r="F36" s="32">
        <v>26</v>
      </c>
      <c r="G36" s="32">
        <v>132</v>
      </c>
      <c r="H36" s="32"/>
      <c r="I36" s="32"/>
      <c r="J36" s="33">
        <v>1462</v>
      </c>
      <c r="K36" s="33">
        <f t="shared" si="1"/>
        <v>1462</v>
      </c>
      <c r="L36" s="32">
        <v>3</v>
      </c>
      <c r="M36" s="30">
        <v>23</v>
      </c>
      <c r="N36" s="34"/>
      <c r="O36" s="1">
        <v>13</v>
      </c>
      <c r="P36" s="1">
        <v>1122</v>
      </c>
      <c r="Q36" s="1">
        <v>216</v>
      </c>
    </row>
    <row r="37" spans="2:17" ht="24.75" customHeight="1" thickBot="1" x14ac:dyDescent="0.3">
      <c r="B37" s="36">
        <v>9</v>
      </c>
      <c r="C37" s="47" t="s">
        <v>98</v>
      </c>
      <c r="D37" s="47" t="s">
        <v>103</v>
      </c>
      <c r="E37" s="38" t="s">
        <v>52</v>
      </c>
      <c r="F37" s="40">
        <v>14</v>
      </c>
      <c r="G37" s="40">
        <v>300</v>
      </c>
      <c r="H37" s="40"/>
      <c r="I37" s="40"/>
      <c r="J37" s="41">
        <v>1076</v>
      </c>
      <c r="K37" s="41">
        <f t="shared" si="1"/>
        <v>1076</v>
      </c>
      <c r="L37" s="40">
        <v>3</v>
      </c>
      <c r="M37" s="38">
        <v>24</v>
      </c>
      <c r="N37" s="42"/>
      <c r="P37" s="1">
        <f>1122/13</f>
        <v>86.307692307692307</v>
      </c>
    </row>
    <row r="38" spans="2:17" ht="24.75" customHeight="1" x14ac:dyDescent="0.25">
      <c r="B38" s="48">
        <v>29</v>
      </c>
      <c r="C38" s="43" t="s">
        <v>86</v>
      </c>
      <c r="D38" s="43" t="s">
        <v>111</v>
      </c>
      <c r="E38" s="23" t="s">
        <v>42</v>
      </c>
      <c r="F38" s="25">
        <v>62</v>
      </c>
      <c r="G38" s="25">
        <v>128</v>
      </c>
      <c r="H38" s="25"/>
      <c r="I38" s="25"/>
      <c r="J38" s="26">
        <v>2002</v>
      </c>
      <c r="K38" s="26">
        <f t="shared" si="1"/>
        <v>2002</v>
      </c>
      <c r="L38" s="25">
        <v>4</v>
      </c>
      <c r="M38" s="30">
        <v>25</v>
      </c>
      <c r="N38" s="27"/>
    </row>
    <row r="39" spans="2:17" ht="24.75" customHeight="1" x14ac:dyDescent="0.25">
      <c r="B39" s="28">
        <v>23</v>
      </c>
      <c r="C39" s="35" t="s">
        <v>92</v>
      </c>
      <c r="D39" s="35" t="s">
        <v>108</v>
      </c>
      <c r="E39" s="30" t="s">
        <v>40</v>
      </c>
      <c r="F39" s="31">
        <v>27</v>
      </c>
      <c r="G39" s="32"/>
      <c r="H39" s="32"/>
      <c r="I39" s="32"/>
      <c r="J39" s="33">
        <v>1496</v>
      </c>
      <c r="K39" s="33">
        <f t="shared" si="1"/>
        <v>1496</v>
      </c>
      <c r="L39" s="32">
        <v>4</v>
      </c>
      <c r="M39" s="30">
        <v>26</v>
      </c>
      <c r="N39" s="34"/>
    </row>
    <row r="40" spans="2:17" ht="24.75" customHeight="1" x14ac:dyDescent="0.25">
      <c r="B40" s="28">
        <v>8</v>
      </c>
      <c r="C40" s="35" t="s">
        <v>60</v>
      </c>
      <c r="D40" s="35" t="s">
        <v>106</v>
      </c>
      <c r="E40" s="30" t="s">
        <v>51</v>
      </c>
      <c r="F40" s="32">
        <v>16</v>
      </c>
      <c r="G40" s="32">
        <v>172</v>
      </c>
      <c r="H40" s="32"/>
      <c r="I40" s="32"/>
      <c r="J40" s="33">
        <v>1294</v>
      </c>
      <c r="K40" s="33">
        <f t="shared" si="1"/>
        <v>1294</v>
      </c>
      <c r="L40" s="32">
        <v>4</v>
      </c>
      <c r="M40" s="30">
        <v>27</v>
      </c>
      <c r="N40" s="34"/>
    </row>
    <row r="41" spans="2:17" ht="24.75" customHeight="1" thickBot="1" x14ac:dyDescent="0.3">
      <c r="B41" s="36">
        <v>30</v>
      </c>
      <c r="C41" s="47" t="s">
        <v>96</v>
      </c>
      <c r="D41" s="47" t="s">
        <v>107</v>
      </c>
      <c r="E41" s="38" t="s">
        <v>50</v>
      </c>
      <c r="F41" s="40">
        <v>13</v>
      </c>
      <c r="G41" s="40">
        <v>216</v>
      </c>
      <c r="H41" s="40"/>
      <c r="I41" s="40">
        <v>86</v>
      </c>
      <c r="J41" s="41">
        <v>1036</v>
      </c>
      <c r="K41" s="41">
        <v>1036</v>
      </c>
      <c r="L41" s="40">
        <v>4</v>
      </c>
      <c r="M41" s="38">
        <v>28</v>
      </c>
      <c r="N41" s="42"/>
    </row>
    <row r="42" spans="2:17" ht="24.75" customHeight="1" x14ac:dyDescent="0.25">
      <c r="B42" s="21">
        <v>31</v>
      </c>
      <c r="C42" s="22" t="s">
        <v>35</v>
      </c>
      <c r="D42" s="22" t="s">
        <v>110</v>
      </c>
      <c r="E42" s="49" t="s">
        <v>41</v>
      </c>
      <c r="F42" s="24">
        <v>13</v>
      </c>
      <c r="G42" s="25">
        <v>152</v>
      </c>
      <c r="H42" s="25"/>
      <c r="I42" s="25"/>
      <c r="J42" s="26">
        <v>840</v>
      </c>
      <c r="K42" s="26">
        <f>J42-I42</f>
        <v>840</v>
      </c>
      <c r="L42" s="25">
        <v>4</v>
      </c>
      <c r="M42" s="30">
        <v>29</v>
      </c>
      <c r="N42" s="27"/>
    </row>
    <row r="43" spans="2:17" ht="24.75" customHeight="1" x14ac:dyDescent="0.25">
      <c r="B43" s="28">
        <v>17</v>
      </c>
      <c r="C43" s="35" t="s">
        <v>97</v>
      </c>
      <c r="D43" s="35" t="s">
        <v>102</v>
      </c>
      <c r="E43" s="30" t="s">
        <v>52</v>
      </c>
      <c r="F43" s="32">
        <v>7</v>
      </c>
      <c r="G43" s="32">
        <v>274</v>
      </c>
      <c r="H43" s="32"/>
      <c r="I43" s="32"/>
      <c r="J43" s="33">
        <v>754</v>
      </c>
      <c r="K43" s="33">
        <f>J43-I43</f>
        <v>754</v>
      </c>
      <c r="L43" s="32">
        <v>4</v>
      </c>
      <c r="M43" s="30">
        <v>30</v>
      </c>
      <c r="N43" s="34"/>
    </row>
    <row r="44" spans="2:17" ht="24.75" customHeight="1" x14ac:dyDescent="0.25">
      <c r="B44" s="28">
        <v>28</v>
      </c>
      <c r="C44" s="35" t="s">
        <v>34</v>
      </c>
      <c r="D44" s="35" t="s">
        <v>110</v>
      </c>
      <c r="E44" s="30" t="s">
        <v>43</v>
      </c>
      <c r="F44" s="32">
        <v>9</v>
      </c>
      <c r="G44" s="32">
        <v>158</v>
      </c>
      <c r="H44" s="32"/>
      <c r="I44" s="32"/>
      <c r="J44" s="33">
        <v>660</v>
      </c>
      <c r="K44" s="33">
        <f>J44-I44</f>
        <v>660</v>
      </c>
      <c r="L44" s="46">
        <v>4</v>
      </c>
      <c r="M44" s="45">
        <v>31</v>
      </c>
      <c r="N44" s="55"/>
    </row>
    <row r="45" spans="2:17" ht="24.75" customHeight="1" thickBot="1" x14ac:dyDescent="0.3">
      <c r="B45" s="36">
        <v>25</v>
      </c>
      <c r="C45" s="37" t="s">
        <v>54</v>
      </c>
      <c r="D45" s="37" t="s">
        <v>105</v>
      </c>
      <c r="E45" s="38" t="s">
        <v>38</v>
      </c>
      <c r="F45" s="39">
        <v>9</v>
      </c>
      <c r="G45" s="40">
        <v>126</v>
      </c>
      <c r="H45" s="40"/>
      <c r="I45" s="40"/>
      <c r="J45" s="41">
        <v>608</v>
      </c>
      <c r="K45" s="41">
        <f>J45-I45</f>
        <v>608</v>
      </c>
      <c r="L45" s="40">
        <v>4</v>
      </c>
      <c r="M45" s="38">
        <v>32</v>
      </c>
      <c r="N45" s="42"/>
    </row>
    <row r="46" spans="2:17" ht="24.75" customHeight="1" x14ac:dyDescent="0.25">
      <c r="B46" s="46"/>
      <c r="C46" s="44"/>
      <c r="D46" s="44"/>
      <c r="E46" s="46"/>
      <c r="F46" s="50">
        <f>SUM(F14:F45)</f>
        <v>1043</v>
      </c>
      <c r="G46" s="46" t="s">
        <v>28</v>
      </c>
      <c r="H46" s="46"/>
      <c r="I46" s="46"/>
      <c r="J46" s="46"/>
      <c r="K46" s="50">
        <f>SUM(K14:K45)</f>
        <v>63586</v>
      </c>
      <c r="L46" s="56" t="s">
        <v>29</v>
      </c>
      <c r="M46" s="45"/>
      <c r="N46" s="46"/>
    </row>
    <row r="47" spans="2:17" ht="18" customHeight="1" x14ac:dyDescent="0.25"/>
    <row r="48" spans="2:17" ht="18" customHeight="1" x14ac:dyDescent="0.25">
      <c r="C48" s="1" t="s">
        <v>16</v>
      </c>
      <c r="E48" s="3" t="s">
        <v>17</v>
      </c>
      <c r="J48" s="1"/>
      <c r="K48" s="4" t="s">
        <v>73</v>
      </c>
      <c r="N48" s="1"/>
    </row>
    <row r="49" spans="3:15" ht="18" customHeight="1" x14ac:dyDescent="0.25">
      <c r="C49" s="1" t="s">
        <v>71</v>
      </c>
      <c r="E49" s="4" t="s">
        <v>62</v>
      </c>
      <c r="F49" s="1"/>
      <c r="K49" s="1" t="s">
        <v>63</v>
      </c>
      <c r="N49" s="1"/>
    </row>
    <row r="50" spans="3:15" ht="18" customHeight="1" x14ac:dyDescent="0.25"/>
    <row r="51" spans="3:15" s="3" customFormat="1" ht="18" customHeight="1" x14ac:dyDescent="0.25">
      <c r="C51" s="1"/>
      <c r="D51" s="1"/>
      <c r="E51" s="8"/>
      <c r="O51" s="1"/>
    </row>
    <row r="52" spans="3:15" s="3" customFormat="1" ht="18" customHeight="1" x14ac:dyDescent="0.25">
      <c r="C52" s="1"/>
      <c r="D52" s="1"/>
      <c r="E52" s="8"/>
      <c r="O52" s="1"/>
    </row>
    <row r="53" spans="3:15" s="3" customFormat="1" ht="18" customHeight="1" x14ac:dyDescent="0.25">
      <c r="C53" s="1"/>
      <c r="D53" s="1"/>
      <c r="E53" s="8"/>
      <c r="O53" s="1"/>
    </row>
    <row r="54" spans="3:15" s="3" customFormat="1" ht="18" customHeight="1" x14ac:dyDescent="0.25">
      <c r="C54" s="1"/>
      <c r="D54" s="1"/>
      <c r="E54" s="8"/>
      <c r="O54" s="1"/>
    </row>
    <row r="55" spans="3:15" s="3" customFormat="1" ht="18" customHeight="1" x14ac:dyDescent="0.25">
      <c r="C55" s="1"/>
      <c r="D55" s="1"/>
      <c r="E55" s="8"/>
      <c r="O55" s="1"/>
    </row>
    <row r="56" spans="3:15" s="3" customFormat="1" ht="18" customHeight="1" x14ac:dyDescent="0.25">
      <c r="C56" s="1"/>
      <c r="D56" s="1"/>
      <c r="E56" s="8"/>
      <c r="O56" s="1"/>
    </row>
    <row r="57" spans="3:15" s="3" customFormat="1" ht="18" customHeight="1" x14ac:dyDescent="0.25">
      <c r="C57" s="1"/>
      <c r="D57" s="1"/>
      <c r="E57" s="8"/>
      <c r="O57" s="1"/>
    </row>
    <row r="58" spans="3:15" s="3" customFormat="1" ht="18" customHeight="1" x14ac:dyDescent="0.25">
      <c r="C58" s="1"/>
      <c r="D58" s="1"/>
      <c r="E58" s="8"/>
      <c r="O58" s="1"/>
    </row>
    <row r="59" spans="3:15" s="3" customFormat="1" ht="18" customHeight="1" x14ac:dyDescent="0.25">
      <c r="C59" s="1"/>
      <c r="D59" s="1"/>
      <c r="E59" s="8"/>
      <c r="O59" s="1"/>
    </row>
  </sheetData>
  <sortState ref="B14:N45">
    <sortCondition ref="L14:L45"/>
    <sortCondition descending="1" ref="K14:K45"/>
  </sortState>
  <mergeCells count="7">
    <mergeCell ref="H13:I13"/>
    <mergeCell ref="B3:H3"/>
    <mergeCell ref="I3:J3"/>
    <mergeCell ref="B5:C5"/>
    <mergeCell ref="B6:C6"/>
    <mergeCell ref="B7:C7"/>
    <mergeCell ref="B8:C8"/>
  </mergeCells>
  <conditionalFormatting sqref="G14:G45">
    <cfRule type="top10" dxfId="1" priority="1" rank="1"/>
  </conditionalFormatting>
  <printOptions horizontalCentered="1"/>
  <pageMargins left="0.19685039370078741" right="0" top="0" bottom="0" header="0.51181102362204722" footer="0.51181102362204722"/>
  <pageSetup paperSize="9" scale="75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Zeros="0" view="pageBreakPreview" topLeftCell="A19" zoomScale="85" zoomScaleSheetLayoutView="85" workbookViewId="0">
      <selection activeCell="E43" sqref="E43:E44"/>
    </sheetView>
  </sheetViews>
  <sheetFormatPr defaultColWidth="9.109375" defaultRowHeight="13.2" x14ac:dyDescent="0.25"/>
  <cols>
    <col min="1" max="1" width="5.5546875" style="1" customWidth="1"/>
    <col min="2" max="2" width="21.33203125" style="1" customWidth="1"/>
    <col min="3" max="3" width="29.109375" style="1" customWidth="1"/>
    <col min="4" max="6" width="8.6640625" style="1" customWidth="1"/>
    <col min="7" max="7" width="9.109375" style="1"/>
    <col min="8" max="8" width="11.88671875" style="1" customWidth="1"/>
    <col min="9" max="16384" width="9.109375" style="1"/>
  </cols>
  <sheetData>
    <row r="1" spans="1:14" ht="19.5" customHeight="1" x14ac:dyDescent="0.25">
      <c r="A1" s="73" t="s">
        <v>27</v>
      </c>
      <c r="B1" s="73"/>
      <c r="C1" s="73"/>
      <c r="D1" s="73"/>
      <c r="E1" s="7" t="s">
        <v>18</v>
      </c>
      <c r="G1" s="11" t="s">
        <v>64</v>
      </c>
      <c r="H1" s="11"/>
    </row>
    <row r="3" spans="1:14" ht="15" customHeight="1" x14ac:dyDescent="0.25">
      <c r="A3" s="75" t="s">
        <v>11</v>
      </c>
      <c r="B3" s="75"/>
      <c r="C3" s="5" t="s">
        <v>24</v>
      </c>
      <c r="D3" s="5"/>
      <c r="E3" s="5"/>
      <c r="F3" s="5"/>
      <c r="G3" s="5"/>
      <c r="H3" s="5"/>
      <c r="I3" s="5"/>
      <c r="J3" s="5"/>
      <c r="K3" s="5"/>
      <c r="L3" s="5"/>
    </row>
    <row r="4" spans="1:14" ht="15" customHeight="1" x14ac:dyDescent="0.25">
      <c r="A4" s="82" t="s">
        <v>12</v>
      </c>
      <c r="B4" s="82"/>
      <c r="C4" s="5" t="s">
        <v>46</v>
      </c>
      <c r="D4" s="5"/>
      <c r="E4" s="5"/>
      <c r="F4" s="5"/>
      <c r="G4" s="5"/>
      <c r="H4" s="5"/>
      <c r="I4" s="5"/>
      <c r="J4" s="5"/>
      <c r="K4" s="5"/>
      <c r="L4" s="5"/>
    </row>
    <row r="5" spans="1:14" ht="15" customHeight="1" x14ac:dyDescent="0.25">
      <c r="A5" s="82" t="s">
        <v>15</v>
      </c>
      <c r="B5" s="82"/>
      <c r="C5" s="5" t="s">
        <v>30</v>
      </c>
      <c r="D5" s="5"/>
      <c r="E5" s="5"/>
      <c r="F5" s="5"/>
      <c r="G5" s="5"/>
      <c r="H5" s="5"/>
      <c r="I5" s="5"/>
      <c r="J5" s="5"/>
      <c r="K5" s="5"/>
      <c r="L5" s="5"/>
      <c r="N5" s="4"/>
    </row>
    <row r="6" spans="1:14" ht="15" customHeight="1" x14ac:dyDescent="0.25">
      <c r="A6" s="11" t="s">
        <v>23</v>
      </c>
      <c r="B6" s="11"/>
      <c r="C6" s="5" t="s">
        <v>72</v>
      </c>
      <c r="D6" s="85"/>
      <c r="E6" s="85"/>
      <c r="F6" s="85"/>
      <c r="G6" s="85"/>
      <c r="H6" s="85"/>
    </row>
    <row r="8" spans="1:14" s="8" customFormat="1" ht="18" customHeight="1" x14ac:dyDescent="0.25">
      <c r="A8" s="6" t="s">
        <v>19</v>
      </c>
      <c r="B8" s="6" t="s">
        <v>2</v>
      </c>
      <c r="C8" s="6" t="s">
        <v>20</v>
      </c>
      <c r="D8" s="6" t="s">
        <v>21</v>
      </c>
      <c r="E8" s="6" t="s">
        <v>22</v>
      </c>
      <c r="F8" s="6" t="s">
        <v>8</v>
      </c>
      <c r="G8" s="84" t="s">
        <v>9</v>
      </c>
      <c r="H8" s="84"/>
    </row>
    <row r="9" spans="1:14" ht="18" customHeight="1" x14ac:dyDescent="0.25">
      <c r="A9" s="80">
        <v>1</v>
      </c>
      <c r="B9" s="83" t="s">
        <v>111</v>
      </c>
      <c r="C9" s="57" t="s">
        <v>69</v>
      </c>
      <c r="D9" s="9">
        <v>12</v>
      </c>
      <c r="E9" s="78">
        <f>D9+D10</f>
        <v>37</v>
      </c>
      <c r="F9" s="76">
        <v>8</v>
      </c>
      <c r="G9" s="78"/>
      <c r="H9" s="78"/>
    </row>
    <row r="10" spans="1:14" ht="18" customHeight="1" x14ac:dyDescent="0.25">
      <c r="A10" s="81"/>
      <c r="B10" s="83"/>
      <c r="C10" s="58" t="s">
        <v>86</v>
      </c>
      <c r="D10" s="10">
        <v>25</v>
      </c>
      <c r="E10" s="79"/>
      <c r="F10" s="77"/>
      <c r="G10" s="79"/>
      <c r="H10" s="79"/>
    </row>
    <row r="11" spans="1:14" ht="18" customHeight="1" x14ac:dyDescent="0.25">
      <c r="A11" s="80">
        <v>2</v>
      </c>
      <c r="B11" s="83" t="s">
        <v>74</v>
      </c>
      <c r="C11" s="59" t="s">
        <v>87</v>
      </c>
      <c r="D11" s="9">
        <v>7</v>
      </c>
      <c r="E11" s="78">
        <f>D11+D12</f>
        <v>9</v>
      </c>
      <c r="F11" s="76">
        <v>1</v>
      </c>
      <c r="G11" s="78"/>
      <c r="H11" s="78"/>
    </row>
    <row r="12" spans="1:14" ht="18" customHeight="1" x14ac:dyDescent="0.25">
      <c r="A12" s="81"/>
      <c r="B12" s="83"/>
      <c r="C12" s="58" t="s">
        <v>88</v>
      </c>
      <c r="D12" s="10">
        <v>2</v>
      </c>
      <c r="E12" s="79"/>
      <c r="F12" s="77"/>
      <c r="G12" s="79"/>
      <c r="H12" s="79"/>
    </row>
    <row r="13" spans="1:14" ht="18" customHeight="1" x14ac:dyDescent="0.25">
      <c r="A13" s="80">
        <v>3</v>
      </c>
      <c r="B13" s="83" t="s">
        <v>75</v>
      </c>
      <c r="C13" s="57" t="s">
        <v>89</v>
      </c>
      <c r="D13" s="9">
        <v>16</v>
      </c>
      <c r="E13" s="78">
        <f t="shared" ref="E13" si="0">D13+D14</f>
        <v>37</v>
      </c>
      <c r="F13" s="76">
        <v>9</v>
      </c>
      <c r="G13" s="78"/>
      <c r="H13" s="78"/>
    </row>
    <row r="14" spans="1:14" ht="18" customHeight="1" x14ac:dyDescent="0.25">
      <c r="A14" s="81"/>
      <c r="B14" s="83"/>
      <c r="C14" s="59" t="s">
        <v>90</v>
      </c>
      <c r="D14" s="10">
        <v>21</v>
      </c>
      <c r="E14" s="79"/>
      <c r="F14" s="77"/>
      <c r="G14" s="79"/>
      <c r="H14" s="79"/>
    </row>
    <row r="15" spans="1:14" ht="18" customHeight="1" x14ac:dyDescent="0.25">
      <c r="A15" s="80">
        <v>4</v>
      </c>
      <c r="B15" s="83" t="s">
        <v>76</v>
      </c>
      <c r="C15" s="57" t="s">
        <v>91</v>
      </c>
      <c r="D15" s="9">
        <v>3</v>
      </c>
      <c r="E15" s="78">
        <f t="shared" ref="E15" si="1">D15+D16</f>
        <v>16</v>
      </c>
      <c r="F15" s="76">
        <v>4</v>
      </c>
      <c r="G15" s="78"/>
      <c r="H15" s="78"/>
    </row>
    <row r="16" spans="1:14" ht="18" customHeight="1" x14ac:dyDescent="0.25">
      <c r="A16" s="81"/>
      <c r="B16" s="83"/>
      <c r="C16" s="58" t="s">
        <v>55</v>
      </c>
      <c r="D16" s="10">
        <v>13</v>
      </c>
      <c r="E16" s="79"/>
      <c r="F16" s="77"/>
      <c r="G16" s="79"/>
      <c r="H16" s="79"/>
    </row>
    <row r="17" spans="1:8" ht="18" customHeight="1" x14ac:dyDescent="0.25">
      <c r="A17" s="80">
        <v>5</v>
      </c>
      <c r="B17" s="83" t="s">
        <v>77</v>
      </c>
      <c r="C17" s="59" t="s">
        <v>92</v>
      </c>
      <c r="D17" s="9">
        <v>26</v>
      </c>
      <c r="E17" s="78">
        <f>D17+D18</f>
        <v>61</v>
      </c>
      <c r="F17" s="76">
        <v>16</v>
      </c>
      <c r="G17" s="78"/>
      <c r="H17" s="78"/>
    </row>
    <row r="18" spans="1:8" ht="18" customHeight="1" x14ac:dyDescent="0.25">
      <c r="A18" s="81"/>
      <c r="B18" s="83"/>
      <c r="C18" s="58"/>
      <c r="D18" s="10">
        <v>35</v>
      </c>
      <c r="E18" s="79"/>
      <c r="F18" s="77"/>
      <c r="G18" s="79"/>
      <c r="H18" s="79"/>
    </row>
    <row r="19" spans="1:8" ht="18" customHeight="1" x14ac:dyDescent="0.25">
      <c r="A19" s="80">
        <v>6</v>
      </c>
      <c r="B19" s="83" t="s">
        <v>78</v>
      </c>
      <c r="C19" s="57" t="s">
        <v>93</v>
      </c>
      <c r="D19" s="9">
        <v>4</v>
      </c>
      <c r="E19" s="78">
        <f t="shared" ref="E19" si="2">D19+D20</f>
        <v>12</v>
      </c>
      <c r="F19" s="76">
        <v>3</v>
      </c>
      <c r="G19" s="78"/>
      <c r="H19" s="78"/>
    </row>
    <row r="20" spans="1:8" ht="18" customHeight="1" x14ac:dyDescent="0.25">
      <c r="A20" s="81"/>
      <c r="B20" s="83"/>
      <c r="C20" s="59" t="s">
        <v>53</v>
      </c>
      <c r="D20" s="10">
        <v>8</v>
      </c>
      <c r="E20" s="79"/>
      <c r="F20" s="77"/>
      <c r="G20" s="79"/>
      <c r="H20" s="79"/>
    </row>
    <row r="21" spans="1:8" ht="18" customHeight="1" x14ac:dyDescent="0.25">
      <c r="A21" s="80">
        <v>7</v>
      </c>
      <c r="B21" s="83" t="s">
        <v>79</v>
      </c>
      <c r="C21" s="57" t="s">
        <v>94</v>
      </c>
      <c r="D21" s="9">
        <v>17</v>
      </c>
      <c r="E21" s="78">
        <f t="shared" ref="E21" si="3">D21+D22</f>
        <v>35</v>
      </c>
      <c r="F21" s="76">
        <v>7</v>
      </c>
      <c r="G21" s="78"/>
      <c r="H21" s="78"/>
    </row>
    <row r="22" spans="1:8" ht="18" customHeight="1" x14ac:dyDescent="0.25">
      <c r="A22" s="81"/>
      <c r="B22" s="83"/>
      <c r="C22" s="58" t="s">
        <v>95</v>
      </c>
      <c r="D22" s="10">
        <v>18</v>
      </c>
      <c r="E22" s="79"/>
      <c r="F22" s="77"/>
      <c r="G22" s="79"/>
      <c r="H22" s="79"/>
    </row>
    <row r="23" spans="1:8" ht="18" customHeight="1" x14ac:dyDescent="0.25">
      <c r="A23" s="80">
        <v>8</v>
      </c>
      <c r="B23" s="83" t="s">
        <v>80</v>
      </c>
      <c r="C23" s="59" t="s">
        <v>96</v>
      </c>
      <c r="D23" s="9">
        <v>28</v>
      </c>
      <c r="E23" s="78">
        <f t="shared" ref="E23" si="4">D23+D24</f>
        <v>63</v>
      </c>
      <c r="F23" s="76">
        <v>18</v>
      </c>
      <c r="G23" s="78"/>
      <c r="H23" s="78"/>
    </row>
    <row r="24" spans="1:8" ht="18" customHeight="1" x14ac:dyDescent="0.25">
      <c r="A24" s="81"/>
      <c r="B24" s="83"/>
      <c r="C24" s="58"/>
      <c r="D24" s="10">
        <v>35</v>
      </c>
      <c r="E24" s="79"/>
      <c r="F24" s="77"/>
      <c r="G24" s="79"/>
      <c r="H24" s="79"/>
    </row>
    <row r="25" spans="1:8" ht="18" customHeight="1" x14ac:dyDescent="0.25">
      <c r="A25" s="80">
        <v>9</v>
      </c>
      <c r="B25" s="83" t="s">
        <v>81</v>
      </c>
      <c r="C25" s="57" t="s">
        <v>32</v>
      </c>
      <c r="D25" s="9">
        <v>6</v>
      </c>
      <c r="E25" s="78">
        <f t="shared" ref="E25" si="5">D25+D26</f>
        <v>11</v>
      </c>
      <c r="F25" s="76">
        <v>2</v>
      </c>
      <c r="G25" s="78"/>
      <c r="H25" s="78"/>
    </row>
    <row r="26" spans="1:8" ht="18" customHeight="1" x14ac:dyDescent="0.25">
      <c r="A26" s="81"/>
      <c r="B26" s="83"/>
      <c r="C26" s="59" t="s">
        <v>31</v>
      </c>
      <c r="D26" s="10">
        <v>5</v>
      </c>
      <c r="E26" s="79"/>
      <c r="F26" s="77"/>
      <c r="G26" s="79"/>
      <c r="H26" s="79"/>
    </row>
    <row r="27" spans="1:8" ht="18" customHeight="1" x14ac:dyDescent="0.25">
      <c r="A27" s="80">
        <v>10</v>
      </c>
      <c r="B27" s="83" t="s">
        <v>82</v>
      </c>
      <c r="C27" s="57" t="s">
        <v>56</v>
      </c>
      <c r="D27" s="9">
        <v>1</v>
      </c>
      <c r="E27" s="78">
        <f t="shared" ref="E27" si="6">D27+D28</f>
        <v>31</v>
      </c>
      <c r="F27" s="76">
        <v>6</v>
      </c>
      <c r="G27" s="78"/>
      <c r="H27" s="78"/>
    </row>
    <row r="28" spans="1:8" ht="18" customHeight="1" x14ac:dyDescent="0.25">
      <c r="A28" s="81"/>
      <c r="B28" s="83"/>
      <c r="C28" s="58" t="s">
        <v>97</v>
      </c>
      <c r="D28" s="10">
        <v>30</v>
      </c>
      <c r="E28" s="79"/>
      <c r="F28" s="77"/>
      <c r="G28" s="79"/>
      <c r="H28" s="79"/>
    </row>
    <row r="29" spans="1:8" ht="18" customHeight="1" x14ac:dyDescent="0.25">
      <c r="A29" s="80">
        <v>11</v>
      </c>
      <c r="B29" s="83" t="s">
        <v>65</v>
      </c>
      <c r="C29" s="59" t="s">
        <v>58</v>
      </c>
      <c r="D29" s="9">
        <v>10</v>
      </c>
      <c r="E29" s="78">
        <f t="shared" ref="E29" si="7">D29+D30</f>
        <v>19</v>
      </c>
      <c r="F29" s="76">
        <v>5</v>
      </c>
      <c r="G29" s="78"/>
      <c r="H29" s="78"/>
    </row>
    <row r="30" spans="1:8" ht="18" customHeight="1" x14ac:dyDescent="0.25">
      <c r="A30" s="81"/>
      <c r="B30" s="83"/>
      <c r="C30" s="58" t="s">
        <v>57</v>
      </c>
      <c r="D30" s="10">
        <v>9</v>
      </c>
      <c r="E30" s="79"/>
      <c r="F30" s="77"/>
      <c r="G30" s="79"/>
      <c r="H30" s="79"/>
    </row>
    <row r="31" spans="1:8" ht="18" customHeight="1" x14ac:dyDescent="0.25">
      <c r="A31" s="80">
        <v>12</v>
      </c>
      <c r="B31" s="83" t="s">
        <v>66</v>
      </c>
      <c r="C31" s="57" t="s">
        <v>60</v>
      </c>
      <c r="D31" s="9">
        <v>27</v>
      </c>
      <c r="E31" s="78">
        <f t="shared" ref="E31" si="8">D31+D32</f>
        <v>62</v>
      </c>
      <c r="F31" s="76">
        <v>17</v>
      </c>
      <c r="G31" s="78"/>
      <c r="H31" s="78"/>
    </row>
    <row r="32" spans="1:8" ht="18" customHeight="1" x14ac:dyDescent="0.25">
      <c r="A32" s="81"/>
      <c r="B32" s="83"/>
      <c r="C32" s="59"/>
      <c r="D32" s="10">
        <v>35</v>
      </c>
      <c r="E32" s="79"/>
      <c r="F32" s="77"/>
      <c r="G32" s="79"/>
      <c r="H32" s="79"/>
    </row>
    <row r="33" spans="1:9" ht="18" customHeight="1" x14ac:dyDescent="0.25">
      <c r="A33" s="80">
        <v>13</v>
      </c>
      <c r="B33" s="83" t="s">
        <v>39</v>
      </c>
      <c r="C33" s="57" t="s">
        <v>36</v>
      </c>
      <c r="D33" s="9">
        <v>15</v>
      </c>
      <c r="E33" s="78">
        <f t="shared" ref="E33" si="9">D33+D34</f>
        <v>38</v>
      </c>
      <c r="F33" s="89">
        <v>10</v>
      </c>
      <c r="G33" s="78"/>
      <c r="H33" s="78"/>
    </row>
    <row r="34" spans="1:9" ht="18" customHeight="1" x14ac:dyDescent="0.25">
      <c r="A34" s="81"/>
      <c r="B34" s="83"/>
      <c r="C34" s="58" t="s">
        <v>33</v>
      </c>
      <c r="D34" s="10">
        <v>23</v>
      </c>
      <c r="E34" s="79"/>
      <c r="F34" s="90"/>
      <c r="G34" s="79"/>
      <c r="H34" s="79"/>
    </row>
    <row r="35" spans="1:9" ht="18" customHeight="1" x14ac:dyDescent="0.25">
      <c r="A35" s="80">
        <v>14</v>
      </c>
      <c r="B35" s="83" t="s">
        <v>37</v>
      </c>
      <c r="C35" s="59" t="s">
        <v>98</v>
      </c>
      <c r="D35" s="9">
        <v>24</v>
      </c>
      <c r="E35" s="78">
        <f t="shared" ref="E35" si="10">D35+D36</f>
        <v>38</v>
      </c>
      <c r="F35" s="76">
        <v>11</v>
      </c>
      <c r="G35" s="78"/>
      <c r="H35" s="78"/>
    </row>
    <row r="36" spans="1:9" ht="18" customHeight="1" x14ac:dyDescent="0.25">
      <c r="A36" s="81"/>
      <c r="B36" s="83"/>
      <c r="C36" s="58" t="s">
        <v>99</v>
      </c>
      <c r="D36" s="10">
        <v>14</v>
      </c>
      <c r="E36" s="79"/>
      <c r="F36" s="77"/>
      <c r="G36" s="79"/>
      <c r="H36" s="79"/>
    </row>
    <row r="37" spans="1:9" ht="18" customHeight="1" x14ac:dyDescent="0.25">
      <c r="A37" s="80">
        <v>15</v>
      </c>
      <c r="B37" s="83" t="s">
        <v>83</v>
      </c>
      <c r="C37" s="57" t="s">
        <v>100</v>
      </c>
      <c r="D37" s="9">
        <v>11</v>
      </c>
      <c r="E37" s="78">
        <f t="shared" ref="E37" si="11">D37+D38</f>
        <v>46</v>
      </c>
      <c r="F37" s="76">
        <v>12</v>
      </c>
      <c r="G37" s="78"/>
      <c r="H37" s="78"/>
    </row>
    <row r="38" spans="1:9" ht="18" customHeight="1" x14ac:dyDescent="0.25">
      <c r="A38" s="81"/>
      <c r="B38" s="83"/>
      <c r="C38" s="60"/>
      <c r="D38" s="10">
        <v>35</v>
      </c>
      <c r="E38" s="79"/>
      <c r="F38" s="77"/>
      <c r="G38" s="79"/>
      <c r="H38" s="79"/>
    </row>
    <row r="39" spans="1:9" ht="18" customHeight="1" x14ac:dyDescent="0.3">
      <c r="A39" s="80">
        <v>16</v>
      </c>
      <c r="B39" s="88" t="s">
        <v>84</v>
      </c>
      <c r="C39" s="61" t="s">
        <v>101</v>
      </c>
      <c r="D39" s="9">
        <v>20</v>
      </c>
      <c r="E39" s="78">
        <f t="shared" ref="E39" si="12">D39+D40</f>
        <v>52</v>
      </c>
      <c r="F39" s="76">
        <v>13</v>
      </c>
      <c r="G39" s="78"/>
      <c r="H39" s="78"/>
    </row>
    <row r="40" spans="1:9" ht="18" customHeight="1" x14ac:dyDescent="0.3">
      <c r="A40" s="81"/>
      <c r="B40" s="83"/>
      <c r="C40" s="62" t="s">
        <v>54</v>
      </c>
      <c r="D40" s="10">
        <v>32</v>
      </c>
      <c r="E40" s="79"/>
      <c r="F40" s="77"/>
      <c r="G40" s="79"/>
      <c r="H40" s="79"/>
    </row>
    <row r="41" spans="1:9" ht="18" customHeight="1" x14ac:dyDescent="0.25">
      <c r="A41" s="80">
        <v>17</v>
      </c>
      <c r="B41" s="83" t="s">
        <v>67</v>
      </c>
      <c r="C41" s="59" t="s">
        <v>61</v>
      </c>
      <c r="D41" s="9">
        <v>22</v>
      </c>
      <c r="E41" s="78">
        <f t="shared" ref="E41" si="13">D41+D42</f>
        <v>53</v>
      </c>
      <c r="F41" s="76">
        <v>14</v>
      </c>
      <c r="G41" s="78"/>
      <c r="H41" s="78"/>
    </row>
    <row r="42" spans="1:9" ht="18" customHeight="1" x14ac:dyDescent="0.25">
      <c r="A42" s="81"/>
      <c r="B42" s="83"/>
      <c r="C42" s="58" t="s">
        <v>34</v>
      </c>
      <c r="D42" s="10">
        <v>31</v>
      </c>
      <c r="E42" s="79"/>
      <c r="F42" s="77"/>
      <c r="G42" s="86"/>
      <c r="H42" s="86"/>
    </row>
    <row r="43" spans="1:9" ht="18" customHeight="1" x14ac:dyDescent="0.25">
      <c r="A43" s="80">
        <v>18</v>
      </c>
      <c r="B43" s="83" t="s">
        <v>68</v>
      </c>
      <c r="C43" s="63" t="s">
        <v>35</v>
      </c>
      <c r="D43" s="9">
        <v>29</v>
      </c>
      <c r="E43" s="78">
        <f t="shared" ref="E43" si="14">D43+D44</f>
        <v>64</v>
      </c>
      <c r="F43" s="76">
        <v>19</v>
      </c>
      <c r="G43" s="78"/>
      <c r="H43" s="78"/>
    </row>
    <row r="44" spans="1:9" ht="18" customHeight="1" x14ac:dyDescent="0.25">
      <c r="A44" s="81"/>
      <c r="B44" s="83"/>
      <c r="C44" s="64"/>
      <c r="D44" s="10">
        <v>35</v>
      </c>
      <c r="E44" s="79"/>
      <c r="F44" s="77"/>
      <c r="G44" s="79"/>
      <c r="H44" s="79"/>
    </row>
    <row r="45" spans="1:9" ht="18" customHeight="1" x14ac:dyDescent="0.25">
      <c r="A45" s="80">
        <v>19</v>
      </c>
      <c r="B45" s="87" t="s">
        <v>85</v>
      </c>
      <c r="C45" s="63" t="s">
        <v>59</v>
      </c>
      <c r="D45" s="9">
        <v>19</v>
      </c>
      <c r="E45" s="78">
        <f t="shared" ref="E45" si="15">D45+D46</f>
        <v>54</v>
      </c>
      <c r="F45" s="76">
        <v>15</v>
      </c>
      <c r="G45" s="78"/>
      <c r="H45" s="78"/>
    </row>
    <row r="46" spans="1:9" ht="18" customHeight="1" x14ac:dyDescent="0.25">
      <c r="A46" s="81"/>
      <c r="B46" s="87"/>
      <c r="C46" s="64"/>
      <c r="D46" s="10">
        <v>35</v>
      </c>
      <c r="E46" s="79"/>
      <c r="F46" s="77"/>
      <c r="G46" s="79"/>
      <c r="H46" s="79"/>
      <c r="I46" s="4"/>
    </row>
    <row r="47" spans="1:9" ht="18" customHeight="1" x14ac:dyDescent="0.25">
      <c r="A47" s="1" t="s">
        <v>16</v>
      </c>
      <c r="B47" s="65"/>
      <c r="C47" s="3" t="s">
        <v>17</v>
      </c>
      <c r="D47" s="3"/>
      <c r="E47" s="3"/>
      <c r="F47" s="4" t="s">
        <v>73</v>
      </c>
      <c r="G47" s="3"/>
      <c r="I47" s="4"/>
    </row>
    <row r="48" spans="1:9" ht="18" customHeight="1" x14ac:dyDescent="0.25">
      <c r="A48" s="1" t="s">
        <v>71</v>
      </c>
      <c r="C48" s="4" t="s">
        <v>62</v>
      </c>
      <c r="E48" s="3"/>
      <c r="F48" s="1" t="s">
        <v>63</v>
      </c>
      <c r="G48" s="3"/>
      <c r="H48" s="3"/>
    </row>
  </sheetData>
  <mergeCells count="101">
    <mergeCell ref="A31:A32"/>
    <mergeCell ref="B31:B32"/>
    <mergeCell ref="E31:E32"/>
    <mergeCell ref="F31:F32"/>
    <mergeCell ref="G31:H32"/>
    <mergeCell ref="G23:H24"/>
    <mergeCell ref="A21:A22"/>
    <mergeCell ref="B21:B22"/>
    <mergeCell ref="A23:A24"/>
    <mergeCell ref="B23:B24"/>
    <mergeCell ref="E23:E24"/>
    <mergeCell ref="F23:F24"/>
    <mergeCell ref="G25:H26"/>
    <mergeCell ref="A27:A28"/>
    <mergeCell ref="B27:B28"/>
    <mergeCell ref="E27:E28"/>
    <mergeCell ref="A25:A26"/>
    <mergeCell ref="B25:B26"/>
    <mergeCell ref="F25:F26"/>
    <mergeCell ref="E29:E30"/>
    <mergeCell ref="B45:B46"/>
    <mergeCell ref="A45:A46"/>
    <mergeCell ref="E45:E46"/>
    <mergeCell ref="F45:F46"/>
    <mergeCell ref="G45:H46"/>
    <mergeCell ref="A41:A42"/>
    <mergeCell ref="B41:B42"/>
    <mergeCell ref="A43:A44"/>
    <mergeCell ref="A29:A30"/>
    <mergeCell ref="B29:B30"/>
    <mergeCell ref="B43:B44"/>
    <mergeCell ref="G39:H40"/>
    <mergeCell ref="A35:A36"/>
    <mergeCell ref="B35:B36"/>
    <mergeCell ref="E35:E36"/>
    <mergeCell ref="A37:A38"/>
    <mergeCell ref="B37:B38"/>
    <mergeCell ref="A33:A34"/>
    <mergeCell ref="F35:F36"/>
    <mergeCell ref="A39:A40"/>
    <mergeCell ref="B39:B40"/>
    <mergeCell ref="F33:F34"/>
    <mergeCell ref="E39:E40"/>
    <mergeCell ref="B33:B34"/>
    <mergeCell ref="G8:H8"/>
    <mergeCell ref="G33:H34"/>
    <mergeCell ref="E43:E44"/>
    <mergeCell ref="D6:H6"/>
    <mergeCell ref="F39:F40"/>
    <mergeCell ref="F11:F12"/>
    <mergeCell ref="G11:H12"/>
    <mergeCell ref="G35:H36"/>
    <mergeCell ref="G43:H44"/>
    <mergeCell ref="F37:F38"/>
    <mergeCell ref="G37:H38"/>
    <mergeCell ref="G41:H42"/>
    <mergeCell ref="E37:E38"/>
    <mergeCell ref="F43:F44"/>
    <mergeCell ref="F41:F42"/>
    <mergeCell ref="E21:E22"/>
    <mergeCell ref="E41:E42"/>
    <mergeCell ref="F29:F30"/>
    <mergeCell ref="G13:H14"/>
    <mergeCell ref="E15:E16"/>
    <mergeCell ref="G17:H18"/>
    <mergeCell ref="E33:E34"/>
    <mergeCell ref="E9:E10"/>
    <mergeCell ref="F9:F10"/>
    <mergeCell ref="A19:A20"/>
    <mergeCell ref="A1:D1"/>
    <mergeCell ref="A3:B3"/>
    <mergeCell ref="A4:B4"/>
    <mergeCell ref="A5:B5"/>
    <mergeCell ref="F21:F22"/>
    <mergeCell ref="E13:E14"/>
    <mergeCell ref="F13:F14"/>
    <mergeCell ref="E17:E18"/>
    <mergeCell ref="F17:F18"/>
    <mergeCell ref="A9:A10"/>
    <mergeCell ref="B9:B10"/>
    <mergeCell ref="A15:A16"/>
    <mergeCell ref="B15:B16"/>
    <mergeCell ref="A13:A14"/>
    <mergeCell ref="B13:B14"/>
    <mergeCell ref="A11:A12"/>
    <mergeCell ref="B11:B12"/>
    <mergeCell ref="E11:E12"/>
    <mergeCell ref="B19:B20"/>
    <mergeCell ref="E19:E20"/>
    <mergeCell ref="F19:F20"/>
    <mergeCell ref="A17:A18"/>
    <mergeCell ref="B17:B18"/>
    <mergeCell ref="F15:F16"/>
    <mergeCell ref="G15:H16"/>
    <mergeCell ref="G29:H30"/>
    <mergeCell ref="G21:H22"/>
    <mergeCell ref="G9:H10"/>
    <mergeCell ref="E25:E26"/>
    <mergeCell ref="F27:F28"/>
    <mergeCell ref="G27:H28"/>
    <mergeCell ref="G19:H20"/>
  </mergeCells>
  <phoneticPr fontId="0" type="noConversion"/>
  <printOptions horizontalCentered="1"/>
  <pageMargins left="0.35433070866141736" right="0.35433070866141736" top="0.59055118110236227" bottom="0.59055118110236227" header="0.11811023622047245" footer="0.11811023622047245"/>
  <pageSetup paperSize="9" scale="91" orientation="portrait" horizontalDpi="4294967293" verticalDpi="4294967293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59"/>
  <sheetViews>
    <sheetView topLeftCell="A34" workbookViewId="0">
      <selection activeCell="I42" sqref="I42"/>
    </sheetView>
  </sheetViews>
  <sheetFormatPr defaultColWidth="21" defaultRowHeight="13.2" x14ac:dyDescent="0.25"/>
  <cols>
    <col min="1" max="1" width="2.88671875" style="1" customWidth="1"/>
    <col min="2" max="2" width="4.6640625" style="3" customWidth="1"/>
    <col min="3" max="3" width="31.88671875" style="1" customWidth="1"/>
    <col min="4" max="4" width="14" style="1" customWidth="1"/>
    <col min="5" max="5" width="6.33203125" style="8" customWidth="1"/>
    <col min="6" max="8" width="6.6640625" style="3" customWidth="1"/>
    <col min="9" max="9" width="6.44140625" style="3" customWidth="1"/>
    <col min="10" max="10" width="9" style="3" customWidth="1"/>
    <col min="11" max="11" width="8.44140625" style="3" customWidth="1"/>
    <col min="12" max="12" width="9.88671875" style="3" customWidth="1"/>
    <col min="13" max="13" width="10.109375" style="3" customWidth="1"/>
    <col min="14" max="14" width="12.88671875" style="3" customWidth="1"/>
    <col min="15" max="16384" width="21" style="1"/>
  </cols>
  <sheetData>
    <row r="3" spans="2:15" ht="15.6" x14ac:dyDescent="0.25">
      <c r="B3" s="73" t="s">
        <v>44</v>
      </c>
      <c r="C3" s="73"/>
      <c r="D3" s="73"/>
      <c r="E3" s="73"/>
      <c r="F3" s="73"/>
      <c r="G3" s="73"/>
      <c r="H3" s="73"/>
      <c r="I3" s="74" t="s">
        <v>13</v>
      </c>
      <c r="J3" s="74"/>
      <c r="K3" s="16" t="s">
        <v>45</v>
      </c>
      <c r="L3" s="12"/>
      <c r="M3" s="12"/>
      <c r="N3" s="12"/>
    </row>
    <row r="5" spans="2:15" x14ac:dyDescent="0.25">
      <c r="B5" s="75" t="s">
        <v>11</v>
      </c>
      <c r="C5" s="75"/>
      <c r="D5" s="11" t="s">
        <v>24</v>
      </c>
      <c r="E5" s="67"/>
      <c r="F5" s="11"/>
      <c r="G5" s="5"/>
      <c r="H5" s="5"/>
      <c r="I5" s="5"/>
      <c r="J5" s="5"/>
      <c r="K5" s="5"/>
      <c r="L5" s="5"/>
      <c r="M5" s="5"/>
      <c r="N5" s="5"/>
      <c r="O5" s="4"/>
    </row>
    <row r="6" spans="2:15" x14ac:dyDescent="0.25">
      <c r="B6" s="75" t="s">
        <v>12</v>
      </c>
      <c r="C6" s="75"/>
      <c r="D6" s="11" t="s">
        <v>46</v>
      </c>
      <c r="E6" s="67"/>
      <c r="F6" s="11"/>
      <c r="G6" s="5"/>
      <c r="H6" s="5"/>
      <c r="I6" s="5"/>
      <c r="J6" s="5"/>
      <c r="K6" s="5"/>
      <c r="L6" s="5"/>
      <c r="M6" s="5"/>
      <c r="N6" s="5"/>
      <c r="O6" s="4"/>
    </row>
    <row r="7" spans="2:15" x14ac:dyDescent="0.25">
      <c r="B7" s="75" t="s">
        <v>15</v>
      </c>
      <c r="C7" s="75"/>
      <c r="D7" s="11" t="s">
        <v>30</v>
      </c>
      <c r="E7" s="67"/>
      <c r="F7" s="11"/>
      <c r="G7" s="5"/>
      <c r="H7" s="5"/>
      <c r="I7" s="5"/>
      <c r="J7" s="5"/>
      <c r="K7" s="5"/>
      <c r="L7" s="5"/>
      <c r="M7" s="5"/>
      <c r="N7" s="5"/>
    </row>
    <row r="8" spans="2:15" x14ac:dyDescent="0.25">
      <c r="B8" s="75" t="s">
        <v>14</v>
      </c>
      <c r="C8" s="75"/>
      <c r="D8" s="11" t="s">
        <v>70</v>
      </c>
      <c r="E8" s="67"/>
      <c r="F8" s="11"/>
      <c r="G8" s="5"/>
      <c r="H8" s="5"/>
      <c r="I8" s="5"/>
      <c r="J8" s="5"/>
      <c r="K8" s="5"/>
      <c r="L8" s="5"/>
      <c r="M8" s="5"/>
      <c r="N8" s="5"/>
    </row>
    <row r="9" spans="2:15" x14ac:dyDescent="0.25">
      <c r="B9" s="68"/>
      <c r="C9" s="68"/>
      <c r="D9" s="11"/>
      <c r="E9" s="67"/>
      <c r="F9" s="11"/>
      <c r="G9" s="5"/>
      <c r="H9" s="5"/>
      <c r="I9" s="5"/>
      <c r="J9" s="5"/>
      <c r="K9" s="5"/>
      <c r="L9" s="5"/>
      <c r="M9" s="5"/>
      <c r="N9" s="5"/>
    </row>
    <row r="10" spans="2:15" x14ac:dyDescent="0.25">
      <c r="B10" s="68"/>
      <c r="C10" s="68"/>
      <c r="D10" s="11"/>
      <c r="E10" s="67"/>
      <c r="F10" s="11"/>
      <c r="G10" s="5"/>
      <c r="H10" s="5"/>
      <c r="I10" s="5"/>
      <c r="J10" s="5"/>
      <c r="K10" s="5"/>
      <c r="L10" s="5"/>
      <c r="M10" s="5"/>
      <c r="N10" s="5"/>
    </row>
    <row r="11" spans="2:15" x14ac:dyDescent="0.25">
      <c r="B11" s="68"/>
      <c r="C11" s="68"/>
      <c r="D11" s="11"/>
      <c r="E11" s="67"/>
      <c r="F11" s="11"/>
      <c r="G11" s="5"/>
      <c r="H11" s="5"/>
      <c r="I11" s="5"/>
      <c r="J11" s="5"/>
      <c r="K11" s="5"/>
      <c r="L11" s="5"/>
      <c r="M11" s="5"/>
      <c r="N11" s="5"/>
    </row>
    <row r="12" spans="2:15" ht="13.8" thickBot="1" x14ac:dyDescent="0.3">
      <c r="F12" s="3" t="s">
        <v>47</v>
      </c>
      <c r="G12" s="3" t="s">
        <v>48</v>
      </c>
      <c r="J12" s="3" t="s">
        <v>49</v>
      </c>
    </row>
    <row r="13" spans="2:15" s="2" customFormat="1" ht="53.4" thickBot="1" x14ac:dyDescent="0.3">
      <c r="B13" s="17" t="s">
        <v>0</v>
      </c>
      <c r="C13" s="18" t="s">
        <v>1</v>
      </c>
      <c r="D13" s="18" t="s">
        <v>2</v>
      </c>
      <c r="E13" s="66" t="s">
        <v>10</v>
      </c>
      <c r="F13" s="18" t="s">
        <v>3</v>
      </c>
      <c r="G13" s="18" t="s">
        <v>4</v>
      </c>
      <c r="H13" s="72" t="s">
        <v>5</v>
      </c>
      <c r="I13" s="72"/>
      <c r="J13" s="18" t="s">
        <v>6</v>
      </c>
      <c r="K13" s="18" t="s">
        <v>7</v>
      </c>
      <c r="L13" s="66" t="s">
        <v>25</v>
      </c>
      <c r="M13" s="66" t="s">
        <v>26</v>
      </c>
      <c r="N13" s="20" t="s">
        <v>9</v>
      </c>
    </row>
    <row r="14" spans="2:15" ht="15.6" x14ac:dyDescent="0.25">
      <c r="B14" s="48">
        <v>5</v>
      </c>
      <c r="C14" s="22" t="s">
        <v>56</v>
      </c>
      <c r="D14" s="22" t="s">
        <v>102</v>
      </c>
      <c r="E14" s="49" t="s">
        <v>42</v>
      </c>
      <c r="F14" s="24">
        <v>103</v>
      </c>
      <c r="G14" s="25">
        <v>124</v>
      </c>
      <c r="H14" s="25"/>
      <c r="I14" s="25"/>
      <c r="J14" s="26">
        <v>4634</v>
      </c>
      <c r="K14" s="26">
        <f t="shared" ref="K14:K27" si="0">J14-I14</f>
        <v>4634</v>
      </c>
      <c r="L14" s="25">
        <v>1</v>
      </c>
      <c r="M14" s="23">
        <v>1</v>
      </c>
      <c r="N14" s="27"/>
      <c r="O14" s="1" t="s">
        <v>113</v>
      </c>
    </row>
    <row r="15" spans="2:15" ht="15.6" x14ac:dyDescent="0.25">
      <c r="B15" s="28">
        <v>18</v>
      </c>
      <c r="C15" s="35" t="s">
        <v>88</v>
      </c>
      <c r="D15" s="35" t="s">
        <v>104</v>
      </c>
      <c r="E15" s="30" t="s">
        <v>40</v>
      </c>
      <c r="F15" s="31">
        <v>51</v>
      </c>
      <c r="G15" s="32">
        <v>224</v>
      </c>
      <c r="H15" s="32"/>
      <c r="I15" s="32"/>
      <c r="J15" s="33">
        <v>3380</v>
      </c>
      <c r="K15" s="33">
        <f t="shared" si="0"/>
        <v>3380</v>
      </c>
      <c r="L15" s="32">
        <v>1</v>
      </c>
      <c r="M15" s="30">
        <v>2</v>
      </c>
      <c r="N15" s="34"/>
    </row>
    <row r="16" spans="2:15" ht="15.6" x14ac:dyDescent="0.25">
      <c r="B16" s="28">
        <v>22</v>
      </c>
      <c r="C16" s="35" t="s">
        <v>112</v>
      </c>
      <c r="D16" s="35" t="s">
        <v>108</v>
      </c>
      <c r="E16" s="30" t="s">
        <v>51</v>
      </c>
      <c r="F16" s="32">
        <v>46</v>
      </c>
      <c r="G16" s="32">
        <v>266</v>
      </c>
      <c r="H16" s="32"/>
      <c r="I16" s="32"/>
      <c r="J16" s="33">
        <v>3374</v>
      </c>
      <c r="K16" s="33">
        <f t="shared" si="0"/>
        <v>3374</v>
      </c>
      <c r="L16" s="32">
        <v>1</v>
      </c>
      <c r="M16" s="30">
        <v>3</v>
      </c>
      <c r="N16" s="34"/>
    </row>
    <row r="17" spans="2:14" ht="16.2" thickBot="1" x14ac:dyDescent="0.3">
      <c r="B17" s="36">
        <v>13</v>
      </c>
      <c r="C17" s="47" t="s">
        <v>93</v>
      </c>
      <c r="D17" s="47" t="s">
        <v>107</v>
      </c>
      <c r="E17" s="38" t="s">
        <v>43</v>
      </c>
      <c r="F17" s="40">
        <v>39</v>
      </c>
      <c r="G17" s="40">
        <v>162</v>
      </c>
      <c r="H17" s="40"/>
      <c r="I17" s="40"/>
      <c r="J17" s="41">
        <v>2824</v>
      </c>
      <c r="K17" s="41">
        <f t="shared" si="0"/>
        <v>2824</v>
      </c>
      <c r="L17" s="40">
        <v>1</v>
      </c>
      <c r="M17" s="38">
        <v>4</v>
      </c>
      <c r="N17" s="42"/>
    </row>
    <row r="18" spans="2:14" ht="15.6" x14ac:dyDescent="0.25">
      <c r="B18" s="48">
        <v>4</v>
      </c>
      <c r="C18" s="22" t="s">
        <v>31</v>
      </c>
      <c r="D18" s="22" t="s">
        <v>102</v>
      </c>
      <c r="E18" s="49" t="s">
        <v>41</v>
      </c>
      <c r="F18" s="24">
        <v>33</v>
      </c>
      <c r="G18" s="25">
        <v>180</v>
      </c>
      <c r="H18" s="25"/>
      <c r="I18" s="25"/>
      <c r="J18" s="26">
        <v>2346</v>
      </c>
      <c r="K18" s="26">
        <f t="shared" si="0"/>
        <v>2346</v>
      </c>
      <c r="L18" s="25">
        <v>1</v>
      </c>
      <c r="M18" s="23">
        <v>5</v>
      </c>
      <c r="N18" s="27"/>
    </row>
    <row r="19" spans="2:14" ht="15.6" x14ac:dyDescent="0.25">
      <c r="B19" s="53">
        <v>2</v>
      </c>
      <c r="C19" s="69" t="s">
        <v>32</v>
      </c>
      <c r="D19" s="69" t="s">
        <v>102</v>
      </c>
      <c r="E19" s="45" t="s">
        <v>38</v>
      </c>
      <c r="F19" s="31">
        <v>35</v>
      </c>
      <c r="G19" s="32">
        <v>128</v>
      </c>
      <c r="H19" s="32"/>
      <c r="I19" s="32"/>
      <c r="J19" s="33">
        <v>2034</v>
      </c>
      <c r="K19" s="33">
        <f t="shared" si="0"/>
        <v>2034</v>
      </c>
      <c r="L19" s="46">
        <v>1</v>
      </c>
      <c r="M19" s="30">
        <v>6</v>
      </c>
      <c r="N19" s="34"/>
    </row>
    <row r="20" spans="2:14" ht="15.6" x14ac:dyDescent="0.25">
      <c r="B20" s="53">
        <v>7</v>
      </c>
      <c r="C20" s="29" t="s">
        <v>87</v>
      </c>
      <c r="D20" s="29" t="s">
        <v>104</v>
      </c>
      <c r="E20" s="54" t="s">
        <v>50</v>
      </c>
      <c r="F20" s="31">
        <v>21</v>
      </c>
      <c r="G20" s="32">
        <v>414</v>
      </c>
      <c r="H20" s="32"/>
      <c r="I20" s="32"/>
      <c r="J20" s="33">
        <v>1840</v>
      </c>
      <c r="K20" s="33">
        <f t="shared" si="0"/>
        <v>1840</v>
      </c>
      <c r="L20" s="32">
        <v>1</v>
      </c>
      <c r="M20" s="30">
        <v>7</v>
      </c>
      <c r="N20" s="34"/>
    </row>
    <row r="21" spans="2:14" ht="16.2" thickBot="1" x14ac:dyDescent="0.3">
      <c r="B21" s="51">
        <v>14</v>
      </c>
      <c r="C21" s="37" t="s">
        <v>53</v>
      </c>
      <c r="D21" s="37" t="s">
        <v>107</v>
      </c>
      <c r="E21" s="52" t="s">
        <v>52</v>
      </c>
      <c r="F21" s="39">
        <v>22</v>
      </c>
      <c r="G21" s="40">
        <v>194</v>
      </c>
      <c r="H21" s="40"/>
      <c r="I21" s="40"/>
      <c r="J21" s="41">
        <v>1448</v>
      </c>
      <c r="K21" s="41">
        <f t="shared" si="0"/>
        <v>1448</v>
      </c>
      <c r="L21" s="40">
        <v>1</v>
      </c>
      <c r="M21" s="38">
        <v>8</v>
      </c>
      <c r="N21" s="42"/>
    </row>
    <row r="22" spans="2:14" ht="15.6" x14ac:dyDescent="0.25">
      <c r="B22" s="48">
        <v>21</v>
      </c>
      <c r="C22" s="43" t="s">
        <v>57</v>
      </c>
      <c r="D22" s="43" t="s">
        <v>106</v>
      </c>
      <c r="E22" s="23" t="s">
        <v>42</v>
      </c>
      <c r="F22" s="25">
        <v>73</v>
      </c>
      <c r="G22" s="25">
        <v>142</v>
      </c>
      <c r="H22" s="25"/>
      <c r="I22" s="25"/>
      <c r="J22" s="26">
        <v>3310</v>
      </c>
      <c r="K22" s="26">
        <f t="shared" si="0"/>
        <v>3310</v>
      </c>
      <c r="L22" s="25">
        <v>2</v>
      </c>
      <c r="M22" s="30">
        <v>9</v>
      </c>
      <c r="N22" s="27"/>
    </row>
    <row r="23" spans="2:14" ht="15.6" x14ac:dyDescent="0.25">
      <c r="B23" s="53">
        <v>3</v>
      </c>
      <c r="C23" s="35" t="s">
        <v>58</v>
      </c>
      <c r="D23" s="35" t="s">
        <v>106</v>
      </c>
      <c r="E23" s="30" t="s">
        <v>40</v>
      </c>
      <c r="F23" s="32">
        <v>50</v>
      </c>
      <c r="G23" s="32">
        <v>202</v>
      </c>
      <c r="H23" s="32"/>
      <c r="I23" s="32"/>
      <c r="J23" s="33">
        <v>3156</v>
      </c>
      <c r="K23" s="33">
        <f t="shared" si="0"/>
        <v>3156</v>
      </c>
      <c r="L23" s="32">
        <v>2</v>
      </c>
      <c r="M23" s="30">
        <v>10</v>
      </c>
      <c r="N23" s="34"/>
    </row>
    <row r="24" spans="2:14" ht="15.6" x14ac:dyDescent="0.25">
      <c r="B24" s="28">
        <v>12</v>
      </c>
      <c r="C24" s="69" t="s">
        <v>100</v>
      </c>
      <c r="D24" s="69" t="s">
        <v>103</v>
      </c>
      <c r="E24" s="70" t="s">
        <v>51</v>
      </c>
      <c r="F24" s="71">
        <v>35</v>
      </c>
      <c r="G24" s="46">
        <v>332</v>
      </c>
      <c r="H24" s="46"/>
      <c r="I24" s="46"/>
      <c r="J24" s="50">
        <v>2666</v>
      </c>
      <c r="K24" s="33">
        <f t="shared" si="0"/>
        <v>2666</v>
      </c>
      <c r="L24" s="32">
        <v>2</v>
      </c>
      <c r="M24" s="30">
        <v>11</v>
      </c>
      <c r="N24" s="34"/>
    </row>
    <row r="25" spans="2:14" ht="16.2" thickBot="1" x14ac:dyDescent="0.3">
      <c r="B25" s="51">
        <v>6</v>
      </c>
      <c r="C25" s="37" t="s">
        <v>69</v>
      </c>
      <c r="D25" s="37" t="s">
        <v>111</v>
      </c>
      <c r="E25" s="52" t="s">
        <v>43</v>
      </c>
      <c r="F25" s="39">
        <v>32</v>
      </c>
      <c r="G25" s="40">
        <v>228</v>
      </c>
      <c r="H25" s="40"/>
      <c r="I25" s="40"/>
      <c r="J25" s="41">
        <v>2518</v>
      </c>
      <c r="K25" s="41">
        <f t="shared" si="0"/>
        <v>2518</v>
      </c>
      <c r="L25" s="40">
        <v>2</v>
      </c>
      <c r="M25" s="38">
        <v>12</v>
      </c>
      <c r="N25" s="42"/>
    </row>
    <row r="26" spans="2:14" ht="15.6" x14ac:dyDescent="0.25">
      <c r="B26" s="48">
        <v>24</v>
      </c>
      <c r="C26" s="43" t="s">
        <v>109</v>
      </c>
      <c r="D26" s="43" t="s">
        <v>108</v>
      </c>
      <c r="E26" s="23" t="s">
        <v>41</v>
      </c>
      <c r="F26" s="25">
        <v>39</v>
      </c>
      <c r="G26" s="25">
        <v>148</v>
      </c>
      <c r="H26" s="25"/>
      <c r="I26" s="25"/>
      <c r="J26" s="26">
        <v>1880</v>
      </c>
      <c r="K26" s="26">
        <f t="shared" si="0"/>
        <v>1880</v>
      </c>
      <c r="L26" s="25">
        <v>2</v>
      </c>
      <c r="M26" s="30">
        <v>13</v>
      </c>
      <c r="N26" s="27"/>
    </row>
    <row r="27" spans="2:14" ht="15.6" x14ac:dyDescent="0.25">
      <c r="B27" s="28">
        <v>1</v>
      </c>
      <c r="C27" s="29" t="s">
        <v>99</v>
      </c>
      <c r="D27" s="29" t="s">
        <v>103</v>
      </c>
      <c r="E27" s="54" t="s">
        <v>50</v>
      </c>
      <c r="F27" s="31">
        <v>21</v>
      </c>
      <c r="G27" s="32">
        <v>324</v>
      </c>
      <c r="H27" s="32"/>
      <c r="I27" s="32"/>
      <c r="J27" s="33">
        <v>1812</v>
      </c>
      <c r="K27" s="33">
        <f t="shared" si="0"/>
        <v>1812</v>
      </c>
      <c r="L27" s="32">
        <v>2</v>
      </c>
      <c r="M27" s="30">
        <v>14</v>
      </c>
      <c r="N27" s="34"/>
    </row>
    <row r="28" spans="2:14" ht="15.6" x14ac:dyDescent="0.25">
      <c r="B28" s="28">
        <v>11</v>
      </c>
      <c r="C28" s="29" t="s">
        <v>36</v>
      </c>
      <c r="D28" s="29" t="s">
        <v>103</v>
      </c>
      <c r="E28" s="30" t="s">
        <v>38</v>
      </c>
      <c r="F28" s="31">
        <v>30</v>
      </c>
      <c r="G28" s="32">
        <v>230</v>
      </c>
      <c r="H28" s="32"/>
      <c r="I28" s="32">
        <v>48</v>
      </c>
      <c r="J28" s="33">
        <v>1794</v>
      </c>
      <c r="K28" s="33">
        <v>1794</v>
      </c>
      <c r="L28" s="32">
        <v>2</v>
      </c>
      <c r="M28" s="30">
        <v>15</v>
      </c>
      <c r="N28" s="34"/>
    </row>
    <row r="29" spans="2:14" ht="16.2" thickBot="1" x14ac:dyDescent="0.3">
      <c r="B29" s="36">
        <v>19</v>
      </c>
      <c r="C29" s="37" t="s">
        <v>89</v>
      </c>
      <c r="D29" s="37" t="s">
        <v>104</v>
      </c>
      <c r="E29" s="52" t="s">
        <v>52</v>
      </c>
      <c r="F29" s="39">
        <v>22</v>
      </c>
      <c r="G29" s="40">
        <v>134</v>
      </c>
      <c r="H29" s="40"/>
      <c r="I29" s="40"/>
      <c r="J29" s="41">
        <v>1344</v>
      </c>
      <c r="K29" s="41">
        <f t="shared" ref="K29:K40" si="1">J29-I29</f>
        <v>1344</v>
      </c>
      <c r="L29" s="40">
        <v>2</v>
      </c>
      <c r="M29" s="38">
        <v>16</v>
      </c>
      <c r="N29" s="42"/>
    </row>
    <row r="30" spans="2:14" ht="15.6" x14ac:dyDescent="0.25">
      <c r="B30" s="21">
        <v>15</v>
      </c>
      <c r="C30" s="22" t="s">
        <v>94</v>
      </c>
      <c r="D30" s="22" t="s">
        <v>107</v>
      </c>
      <c r="E30" s="49" t="s">
        <v>42</v>
      </c>
      <c r="F30" s="24">
        <v>62</v>
      </c>
      <c r="G30" s="25">
        <v>116</v>
      </c>
      <c r="H30" s="25"/>
      <c r="I30" s="25"/>
      <c r="J30" s="26">
        <v>2670</v>
      </c>
      <c r="K30" s="26">
        <f t="shared" si="1"/>
        <v>2670</v>
      </c>
      <c r="L30" s="25">
        <v>3</v>
      </c>
      <c r="M30" s="30">
        <v>17</v>
      </c>
      <c r="N30" s="27"/>
    </row>
    <row r="31" spans="2:14" ht="15.6" x14ac:dyDescent="0.25">
      <c r="B31" s="28">
        <v>16</v>
      </c>
      <c r="C31" s="44" t="s">
        <v>95</v>
      </c>
      <c r="D31" s="44" t="s">
        <v>107</v>
      </c>
      <c r="E31" s="45" t="s">
        <v>40</v>
      </c>
      <c r="F31" s="71">
        <v>38</v>
      </c>
      <c r="G31" s="46">
        <v>122</v>
      </c>
      <c r="H31" s="46"/>
      <c r="I31" s="46"/>
      <c r="J31" s="50">
        <v>2404</v>
      </c>
      <c r="K31" s="33">
        <f t="shared" si="1"/>
        <v>2404</v>
      </c>
      <c r="L31" s="32">
        <v>3</v>
      </c>
      <c r="M31" s="30">
        <v>18</v>
      </c>
      <c r="N31" s="34"/>
    </row>
    <row r="32" spans="2:14" ht="15.6" x14ac:dyDescent="0.25">
      <c r="B32" s="28">
        <v>32</v>
      </c>
      <c r="C32" s="35" t="s">
        <v>59</v>
      </c>
      <c r="D32" s="35" t="s">
        <v>85</v>
      </c>
      <c r="E32" s="30" t="s">
        <v>43</v>
      </c>
      <c r="F32" s="32">
        <v>31</v>
      </c>
      <c r="G32" s="32">
        <v>142</v>
      </c>
      <c r="H32" s="32"/>
      <c r="I32" s="32"/>
      <c r="J32" s="33">
        <v>1986</v>
      </c>
      <c r="K32" s="33">
        <f t="shared" si="1"/>
        <v>1986</v>
      </c>
      <c r="L32" s="32">
        <v>3</v>
      </c>
      <c r="M32" s="30">
        <v>19</v>
      </c>
      <c r="N32" s="34"/>
    </row>
    <row r="33" spans="2:17" ht="24.75" customHeight="1" thickBot="1" x14ac:dyDescent="0.3">
      <c r="B33" s="51">
        <v>26</v>
      </c>
      <c r="C33" s="37" t="s">
        <v>101</v>
      </c>
      <c r="D33" s="37" t="s">
        <v>105</v>
      </c>
      <c r="E33" s="52" t="s">
        <v>51</v>
      </c>
      <c r="F33" s="39">
        <v>24</v>
      </c>
      <c r="G33" s="40">
        <v>252</v>
      </c>
      <c r="H33" s="40"/>
      <c r="I33" s="40"/>
      <c r="J33" s="41">
        <v>1822</v>
      </c>
      <c r="K33" s="41">
        <f t="shared" si="1"/>
        <v>1822</v>
      </c>
      <c r="L33" s="40">
        <v>3</v>
      </c>
      <c r="M33" s="38">
        <v>20</v>
      </c>
      <c r="N33" s="42"/>
    </row>
    <row r="34" spans="2:17" ht="24.75" customHeight="1" x14ac:dyDescent="0.25">
      <c r="B34" s="48">
        <v>20</v>
      </c>
      <c r="C34" s="43" t="s">
        <v>90</v>
      </c>
      <c r="D34" s="43" t="s">
        <v>104</v>
      </c>
      <c r="E34" s="23" t="s">
        <v>38</v>
      </c>
      <c r="F34" s="25">
        <v>24</v>
      </c>
      <c r="G34" s="25">
        <v>152</v>
      </c>
      <c r="H34" s="25"/>
      <c r="I34" s="25"/>
      <c r="J34" s="26">
        <v>1642</v>
      </c>
      <c r="K34" s="26">
        <f t="shared" si="1"/>
        <v>1642</v>
      </c>
      <c r="L34" s="25">
        <v>3</v>
      </c>
      <c r="M34" s="30">
        <v>21</v>
      </c>
      <c r="N34" s="27"/>
      <c r="P34" s="1">
        <f>1122-86</f>
        <v>1036</v>
      </c>
    </row>
    <row r="35" spans="2:17" ht="24.75" customHeight="1" x14ac:dyDescent="0.25">
      <c r="B35" s="28">
        <v>27</v>
      </c>
      <c r="C35" s="35" t="s">
        <v>61</v>
      </c>
      <c r="D35" s="35" t="s">
        <v>110</v>
      </c>
      <c r="E35" s="30" t="s">
        <v>50</v>
      </c>
      <c r="F35" s="32">
        <v>16</v>
      </c>
      <c r="G35" s="32">
        <v>284</v>
      </c>
      <c r="H35" s="32"/>
      <c r="I35" s="32"/>
      <c r="J35" s="33">
        <v>1474</v>
      </c>
      <c r="K35" s="33">
        <f t="shared" si="1"/>
        <v>1474</v>
      </c>
      <c r="L35" s="32">
        <v>3</v>
      </c>
      <c r="M35" s="30">
        <v>22</v>
      </c>
      <c r="N35" s="34"/>
    </row>
    <row r="36" spans="2:17" ht="24.75" customHeight="1" x14ac:dyDescent="0.25">
      <c r="B36" s="28">
        <v>10</v>
      </c>
      <c r="C36" s="35" t="s">
        <v>33</v>
      </c>
      <c r="D36" s="35" t="s">
        <v>103</v>
      </c>
      <c r="E36" s="30" t="s">
        <v>41</v>
      </c>
      <c r="F36" s="32">
        <v>26</v>
      </c>
      <c r="G36" s="32">
        <v>132</v>
      </c>
      <c r="H36" s="32"/>
      <c r="I36" s="32"/>
      <c r="J36" s="33">
        <v>1462</v>
      </c>
      <c r="K36" s="33">
        <f t="shared" si="1"/>
        <v>1462</v>
      </c>
      <c r="L36" s="32">
        <v>3</v>
      </c>
      <c r="M36" s="30">
        <v>23</v>
      </c>
      <c r="N36" s="34"/>
      <c r="O36" s="1">
        <v>13</v>
      </c>
      <c r="P36" s="1">
        <v>1122</v>
      </c>
      <c r="Q36" s="1">
        <v>216</v>
      </c>
    </row>
    <row r="37" spans="2:17" ht="24.75" customHeight="1" thickBot="1" x14ac:dyDescent="0.3">
      <c r="B37" s="36">
        <v>9</v>
      </c>
      <c r="C37" s="47" t="s">
        <v>98</v>
      </c>
      <c r="D37" s="47" t="s">
        <v>103</v>
      </c>
      <c r="E37" s="38" t="s">
        <v>52</v>
      </c>
      <c r="F37" s="40">
        <v>14</v>
      </c>
      <c r="G37" s="40">
        <v>300</v>
      </c>
      <c r="H37" s="40"/>
      <c r="I37" s="40"/>
      <c r="J37" s="41">
        <v>1076</v>
      </c>
      <c r="K37" s="41">
        <f t="shared" si="1"/>
        <v>1076</v>
      </c>
      <c r="L37" s="40">
        <v>3</v>
      </c>
      <c r="M37" s="38">
        <v>24</v>
      </c>
      <c r="N37" s="42"/>
      <c r="P37" s="1">
        <f>1122/13</f>
        <v>86.307692307692307</v>
      </c>
    </row>
    <row r="38" spans="2:17" ht="24.75" customHeight="1" x14ac:dyDescent="0.25">
      <c r="B38" s="48">
        <v>29</v>
      </c>
      <c r="C38" s="43" t="s">
        <v>86</v>
      </c>
      <c r="D38" s="43" t="s">
        <v>111</v>
      </c>
      <c r="E38" s="23" t="s">
        <v>42</v>
      </c>
      <c r="F38" s="25">
        <v>62</v>
      </c>
      <c r="G38" s="25">
        <v>128</v>
      </c>
      <c r="H38" s="25"/>
      <c r="I38" s="25"/>
      <c r="J38" s="26">
        <v>2002</v>
      </c>
      <c r="K38" s="26">
        <f t="shared" si="1"/>
        <v>2002</v>
      </c>
      <c r="L38" s="25">
        <v>4</v>
      </c>
      <c r="M38" s="30">
        <v>25</v>
      </c>
      <c r="N38" s="27"/>
    </row>
    <row r="39" spans="2:17" ht="24.75" customHeight="1" x14ac:dyDescent="0.25">
      <c r="B39" s="28">
        <v>23</v>
      </c>
      <c r="C39" s="35" t="s">
        <v>92</v>
      </c>
      <c r="D39" s="35" t="s">
        <v>108</v>
      </c>
      <c r="E39" s="30" t="s">
        <v>40</v>
      </c>
      <c r="F39" s="31">
        <v>27</v>
      </c>
      <c r="G39" s="32"/>
      <c r="H39" s="32"/>
      <c r="I39" s="32"/>
      <c r="J39" s="33">
        <v>1496</v>
      </c>
      <c r="K39" s="33">
        <f t="shared" si="1"/>
        <v>1496</v>
      </c>
      <c r="L39" s="32">
        <v>4</v>
      </c>
      <c r="M39" s="30">
        <v>26</v>
      </c>
      <c r="N39" s="34"/>
    </row>
    <row r="40" spans="2:17" ht="24.75" customHeight="1" x14ac:dyDescent="0.25">
      <c r="B40" s="28">
        <v>8</v>
      </c>
      <c r="C40" s="35" t="s">
        <v>60</v>
      </c>
      <c r="D40" s="35" t="s">
        <v>106</v>
      </c>
      <c r="E40" s="30" t="s">
        <v>51</v>
      </c>
      <c r="F40" s="32">
        <v>16</v>
      </c>
      <c r="G40" s="32">
        <v>172</v>
      </c>
      <c r="H40" s="32"/>
      <c r="I40" s="32"/>
      <c r="J40" s="33">
        <v>1294</v>
      </c>
      <c r="K40" s="33">
        <f t="shared" si="1"/>
        <v>1294</v>
      </c>
      <c r="L40" s="32">
        <v>4</v>
      </c>
      <c r="M40" s="30">
        <v>27</v>
      </c>
      <c r="N40" s="34"/>
    </row>
    <row r="41" spans="2:17" ht="24.75" customHeight="1" thickBot="1" x14ac:dyDescent="0.3">
      <c r="B41" s="36">
        <v>30</v>
      </c>
      <c r="C41" s="47" t="s">
        <v>96</v>
      </c>
      <c r="D41" s="47" t="s">
        <v>107</v>
      </c>
      <c r="E41" s="38" t="s">
        <v>50</v>
      </c>
      <c r="F41" s="40">
        <v>13</v>
      </c>
      <c r="G41" s="40">
        <v>216</v>
      </c>
      <c r="H41" s="40"/>
      <c r="I41" s="40">
        <v>86</v>
      </c>
      <c r="J41" s="41">
        <v>1036</v>
      </c>
      <c r="K41" s="41">
        <v>1036</v>
      </c>
      <c r="L41" s="40">
        <v>4</v>
      </c>
      <c r="M41" s="38">
        <v>28</v>
      </c>
      <c r="N41" s="42"/>
    </row>
    <row r="42" spans="2:17" ht="24.75" customHeight="1" x14ac:dyDescent="0.25">
      <c r="B42" s="21">
        <v>31</v>
      </c>
      <c r="C42" s="22" t="s">
        <v>35</v>
      </c>
      <c r="D42" s="22" t="s">
        <v>110</v>
      </c>
      <c r="E42" s="49" t="s">
        <v>41</v>
      </c>
      <c r="F42" s="24">
        <v>13</v>
      </c>
      <c r="G42" s="25">
        <v>152</v>
      </c>
      <c r="H42" s="25"/>
      <c r="I42" s="25"/>
      <c r="J42" s="26">
        <v>840</v>
      </c>
      <c r="K42" s="26">
        <f>J42-I42</f>
        <v>840</v>
      </c>
      <c r="L42" s="25">
        <v>4</v>
      </c>
      <c r="M42" s="30">
        <v>29</v>
      </c>
      <c r="N42" s="27"/>
    </row>
    <row r="43" spans="2:17" ht="24.75" customHeight="1" x14ac:dyDescent="0.25">
      <c r="B43" s="28">
        <v>17</v>
      </c>
      <c r="C43" s="35" t="s">
        <v>97</v>
      </c>
      <c r="D43" s="35" t="s">
        <v>102</v>
      </c>
      <c r="E43" s="30" t="s">
        <v>52</v>
      </c>
      <c r="F43" s="32">
        <v>7</v>
      </c>
      <c r="G43" s="32">
        <v>274</v>
      </c>
      <c r="H43" s="32"/>
      <c r="I43" s="32"/>
      <c r="J43" s="33">
        <v>754</v>
      </c>
      <c r="K43" s="33">
        <f>J43-I43</f>
        <v>754</v>
      </c>
      <c r="L43" s="32">
        <v>4</v>
      </c>
      <c r="M43" s="30">
        <v>30</v>
      </c>
      <c r="N43" s="34"/>
    </row>
    <row r="44" spans="2:17" ht="24.75" customHeight="1" x14ac:dyDescent="0.25">
      <c r="B44" s="28">
        <v>28</v>
      </c>
      <c r="C44" s="35" t="s">
        <v>34</v>
      </c>
      <c r="D44" s="35" t="s">
        <v>110</v>
      </c>
      <c r="E44" s="30" t="s">
        <v>43</v>
      </c>
      <c r="F44" s="32">
        <v>9</v>
      </c>
      <c r="G44" s="32">
        <v>158</v>
      </c>
      <c r="H44" s="32"/>
      <c r="I44" s="32"/>
      <c r="J44" s="33">
        <v>660</v>
      </c>
      <c r="K44" s="33">
        <f>J44-I44</f>
        <v>660</v>
      </c>
      <c r="L44" s="46">
        <v>4</v>
      </c>
      <c r="M44" s="45">
        <v>31</v>
      </c>
      <c r="N44" s="55"/>
    </row>
    <row r="45" spans="2:17" ht="24.75" customHeight="1" thickBot="1" x14ac:dyDescent="0.3">
      <c r="B45" s="36">
        <v>25</v>
      </c>
      <c r="C45" s="37" t="s">
        <v>54</v>
      </c>
      <c r="D45" s="37" t="s">
        <v>105</v>
      </c>
      <c r="E45" s="38" t="s">
        <v>38</v>
      </c>
      <c r="F45" s="39">
        <v>9</v>
      </c>
      <c r="G45" s="40">
        <v>126</v>
      </c>
      <c r="H45" s="40"/>
      <c r="I45" s="40"/>
      <c r="J45" s="41">
        <v>608</v>
      </c>
      <c r="K45" s="41">
        <f>J45-I45</f>
        <v>608</v>
      </c>
      <c r="L45" s="40">
        <v>4</v>
      </c>
      <c r="M45" s="38">
        <v>32</v>
      </c>
      <c r="N45" s="42"/>
    </row>
    <row r="46" spans="2:17" ht="24.75" customHeight="1" x14ac:dyDescent="0.25">
      <c r="B46" s="46"/>
      <c r="C46" s="44"/>
      <c r="D46" s="44"/>
      <c r="E46" s="46"/>
      <c r="F46" s="50">
        <f>SUM(F14:F45)</f>
        <v>1043</v>
      </c>
      <c r="G46" s="46" t="s">
        <v>28</v>
      </c>
      <c r="H46" s="46"/>
      <c r="I46" s="46"/>
      <c r="J46" s="46"/>
      <c r="K46" s="50">
        <f>SUM(K14:K45)</f>
        <v>63586</v>
      </c>
      <c r="L46" s="56" t="s">
        <v>29</v>
      </c>
      <c r="M46" s="45"/>
      <c r="N46" s="46"/>
    </row>
    <row r="47" spans="2:17" ht="18" customHeight="1" x14ac:dyDescent="0.25"/>
    <row r="48" spans="2:17" ht="18" customHeight="1" x14ac:dyDescent="0.25">
      <c r="C48" s="1" t="s">
        <v>16</v>
      </c>
      <c r="E48" s="3" t="s">
        <v>17</v>
      </c>
      <c r="J48" s="1"/>
      <c r="K48" s="4" t="s">
        <v>73</v>
      </c>
      <c r="N48" s="1"/>
    </row>
    <row r="49" spans="3:15" x14ac:dyDescent="0.25">
      <c r="C49" s="1" t="s">
        <v>71</v>
      </c>
      <c r="E49" s="4" t="s">
        <v>62</v>
      </c>
      <c r="F49" s="1"/>
      <c r="K49" s="1" t="s">
        <v>63</v>
      </c>
      <c r="N49" s="1"/>
    </row>
    <row r="51" spans="3:15" s="3" customFormat="1" x14ac:dyDescent="0.25">
      <c r="C51" s="1"/>
      <c r="D51" s="1"/>
      <c r="E51" s="8"/>
      <c r="O51" s="1"/>
    </row>
    <row r="52" spans="3:15" s="3" customFormat="1" x14ac:dyDescent="0.25">
      <c r="C52" s="1"/>
      <c r="D52" s="1"/>
      <c r="E52" s="8"/>
      <c r="O52" s="1"/>
    </row>
    <row r="53" spans="3:15" s="3" customFormat="1" x14ac:dyDescent="0.25">
      <c r="C53" s="1"/>
      <c r="D53" s="1"/>
      <c r="E53" s="8"/>
      <c r="O53" s="1"/>
    </row>
    <row r="54" spans="3:15" s="3" customFormat="1" x14ac:dyDescent="0.25">
      <c r="C54" s="1"/>
      <c r="D54" s="1"/>
      <c r="E54" s="8"/>
      <c r="O54" s="1"/>
    </row>
    <row r="55" spans="3:15" s="3" customFormat="1" x14ac:dyDescent="0.25">
      <c r="C55" s="1"/>
      <c r="D55" s="1"/>
      <c r="E55" s="8"/>
      <c r="O55" s="1"/>
    </row>
    <row r="56" spans="3:15" s="3" customFormat="1" x14ac:dyDescent="0.25">
      <c r="C56" s="1"/>
      <c r="D56" s="1"/>
      <c r="E56" s="8"/>
      <c r="O56" s="1"/>
    </row>
    <row r="57" spans="3:15" s="3" customFormat="1" x14ac:dyDescent="0.25">
      <c r="C57" s="1"/>
      <c r="D57" s="1"/>
      <c r="E57" s="8"/>
      <c r="O57" s="1"/>
    </row>
    <row r="58" spans="3:15" s="3" customFormat="1" x14ac:dyDescent="0.25">
      <c r="C58" s="1"/>
      <c r="D58" s="1"/>
      <c r="E58" s="8"/>
      <c r="O58" s="1"/>
    </row>
    <row r="59" spans="3:15" s="3" customFormat="1" x14ac:dyDescent="0.25">
      <c r="C59" s="1"/>
      <c r="D59" s="1"/>
      <c r="E59" s="8"/>
      <c r="O59" s="1"/>
    </row>
  </sheetData>
  <sortState ref="B14:N45">
    <sortCondition ref="L14:L45"/>
    <sortCondition descending="1" ref="K14:K45"/>
  </sortState>
  <mergeCells count="7">
    <mergeCell ref="H13:I13"/>
    <mergeCell ref="B3:H3"/>
    <mergeCell ref="I3:J3"/>
    <mergeCell ref="B5:C5"/>
    <mergeCell ref="B6:C6"/>
    <mergeCell ref="B7:C7"/>
    <mergeCell ref="B8:C8"/>
  </mergeCells>
  <conditionalFormatting sqref="G14:G45">
    <cfRule type="top10" dxfId="0" priority="1" rank="1"/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POJEDINAČNA LISTA_seniori</vt:lpstr>
      <vt:lpstr>EKIPNO-SENIORI</vt:lpstr>
      <vt:lpstr>List1</vt:lpstr>
      <vt:lpstr>'EKIPNO-SENIORI'!Podrucje_ispisa</vt:lpstr>
    </vt:vector>
  </TitlesOfParts>
  <Company>DSM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DSM Koromacno</dc:creator>
  <cp:lastModifiedBy>cavenago</cp:lastModifiedBy>
  <cp:lastPrinted>2023-04-16T13:03:15Z</cp:lastPrinted>
  <dcterms:created xsi:type="dcterms:W3CDTF">2006-06-06T09:16:10Z</dcterms:created>
  <dcterms:modified xsi:type="dcterms:W3CDTF">2023-04-18T06:41:22Z</dcterms:modified>
</cp:coreProperties>
</file>